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codeName="ThisWorkbook" defaultThemeVersion="166925"/>
  <mc:AlternateContent xmlns:mc="http://schemas.openxmlformats.org/markup-compatibility/2006">
    <mc:Choice Requires="x15">
      <x15ac:absPath xmlns:x15ac="http://schemas.microsoft.com/office/spreadsheetml/2010/11/ac" url="\\innsikt-snn.sb1a.sparebank1.no\DavWWWRoot\Avd\Risk\Delte dokumenter\01_Rapportering\9_Pilar 3\2019\P3-ny metode\"/>
    </mc:Choice>
  </mc:AlternateContent>
  <xr:revisionPtr revIDLastSave="0" documentId="13_ncr:1_{10D7E65E-9B28-4AAB-AB4B-B5DA6E45BB50}" xr6:coauthVersionLast="36" xr6:coauthVersionMax="36" xr10:uidLastSave="{00000000-0000-0000-0000-000000000000}"/>
  <workbookProtection workbookAlgorithmName="SHA-512" workbookHashValue="kZbXRJPIFY036+wdiHaqTgKCRYiQ9vsY4/uA7pZuWsDMcQmOc1SMDAMeqc7tAqooyk5bXy6TIfHAtEsYuulrgA==" workbookSaltValue="fsT3Qr/DHVab+fbQw2XgSQ==" workbookSpinCount="100000" lockStructure="1"/>
  <bookViews>
    <workbookView xWindow="0" yWindow="0" windowWidth="28800" windowHeight="14025" xr2:uid="{40A06A65-1E67-45A6-BB76-DF73C00DC6A0}"/>
  </bookViews>
  <sheets>
    <sheet name="Front" sheetId="80" r:id="rId1"/>
    <sheet name="Contents" sheetId="78" r:id="rId2"/>
    <sheet name="LI1" sheetId="79" r:id="rId3"/>
    <sheet name="LI3" sheetId="66" r:id="rId4"/>
    <sheet name="A01" sheetId="63" r:id="rId5"/>
    <sheet name="A02" sheetId="77" r:id="rId6"/>
    <sheet name="OV1" sheetId="67" r:id="rId7"/>
    <sheet name="CRB-B" sheetId="68" r:id="rId8"/>
    <sheet name="CRB-C" sheetId="69" r:id="rId9"/>
    <sheet name="CRB-D" sheetId="16" r:id="rId10"/>
    <sheet name="CRB-E" sheetId="17" r:id="rId11"/>
    <sheet name="CR3" sheetId="26" r:id="rId12"/>
    <sheet name="CR4" sheetId="70" r:id="rId13"/>
    <sheet name="CR5" sheetId="71" r:id="rId14"/>
    <sheet name="CR6" sheetId="72" r:id="rId15"/>
    <sheet name="CR8" sheetId="33" r:id="rId16"/>
    <sheet name="CR9" sheetId="34" r:id="rId17"/>
    <sheet name="CCR1" sheetId="74" r:id="rId18"/>
    <sheet name="CCR2" sheetId="73" r:id="rId19"/>
    <sheet name="CCR5-A" sheetId="75" r:id="rId20"/>
    <sheet name="CCR5-B" sheetId="76" r:id="rId21"/>
    <sheet name="AE-A" sheetId="58" r:id="rId22"/>
    <sheet name="AE-B" sheetId="59" r:id="rId23"/>
    <sheet name="AE-C" sheetId="60" r:id="rId24"/>
    <sheet name="LRSum" sheetId="54" r:id="rId25"/>
    <sheet name="LRCom" sheetId="55" r:id="rId26"/>
    <sheet name="LRSpl" sheetId="56" r:id="rId27"/>
    <sheet name="LIQ1" sheetId="51" r:id="rId28"/>
    <sheet name="A03" sheetId="64" r:id="rId29"/>
    <sheet name="A04" sheetId="65" r:id="rId30"/>
  </sheets>
  <externalReferences>
    <externalReference r:id="rId31"/>
    <externalReference r:id="rId32"/>
    <externalReference r:id="rId33"/>
  </externalReferences>
  <definedNames>
    <definedName name="__123Graph_ABALADAGS" localSheetId="5" hidden="1">[1]Tabell!#REF!</definedName>
    <definedName name="__123Graph_ABALADAGS" hidden="1">[1]Tabell!#REF!</definedName>
    <definedName name="__123Graph_BBALADAGS" localSheetId="5" hidden="1">[1]Tabell!#REF!</definedName>
    <definedName name="__123Graph_BBALADAGS" hidden="1">[1]Tabell!#REF!</definedName>
    <definedName name="__123Graph_CBALADAGS" localSheetId="5" hidden="1">[1]Tabell!#REF!</definedName>
    <definedName name="__123Graph_CBALADAGS" hidden="1">[1]Tabell!#REF!</definedName>
    <definedName name="__123Graph_DBALADAGS" localSheetId="5" hidden="1">[1]Tabell!#REF!</definedName>
    <definedName name="__123Graph_DBALADAGS" hidden="1">[1]Tabell!#REF!</definedName>
    <definedName name="__123Graph_EBALADAGS" localSheetId="5" hidden="1">[1]Tabell!#REF!</definedName>
    <definedName name="__123Graph_EBALADAGS" hidden="1">[1]Tabell!#REF!</definedName>
    <definedName name="__123Graph_FBALADAGS" localSheetId="5" hidden="1">[1]Tabell!#REF!</definedName>
    <definedName name="__123Graph_FBALADAGS" hidden="1">[1]Tabell!#REF!</definedName>
    <definedName name="__123Graph_LBL_ABALADAGS" localSheetId="5" hidden="1">[1]Tabell!#REF!</definedName>
    <definedName name="__123Graph_LBL_ABALADAGS" hidden="1">[1]Tabell!#REF!</definedName>
    <definedName name="__123Graph_LBL_BBALADAGS" localSheetId="5" hidden="1">[1]Tabell!#REF!</definedName>
    <definedName name="__123Graph_LBL_BBALADAGS" hidden="1">[1]Tabell!#REF!</definedName>
    <definedName name="__123Graph_LBL_CBALADAGS" localSheetId="5" hidden="1">[1]Tabell!#REF!</definedName>
    <definedName name="__123Graph_LBL_CBALADAGS" hidden="1">[1]Tabell!#REF!</definedName>
    <definedName name="__123Graph_LBL_DBALADAGS" localSheetId="5" hidden="1">[1]Tabell!#REF!</definedName>
    <definedName name="__123Graph_LBL_DBALADAGS" hidden="1">[1]Tabell!#REF!</definedName>
    <definedName name="__123Graph_LBL_EBALADAGS" localSheetId="5" hidden="1">[1]Tabell!#REF!</definedName>
    <definedName name="__123Graph_LBL_EBALADAGS" hidden="1">[1]Tabell!#REF!</definedName>
    <definedName name="__123Graph_LBL_FBALADAGS" localSheetId="5" hidden="1">[1]Tabell!#REF!</definedName>
    <definedName name="__123Graph_LBL_FBALADAGS" hidden="1">[1]Tabell!#REF!</definedName>
    <definedName name="__123Graph_XBALADAGS" localSheetId="5"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xlnm._FilterDatabase" localSheetId="14" hidden="1">'CR6'!$J$65:$O$65</definedName>
    <definedName name="_xlnm._FilterDatabase" localSheetId="3" hidden="1">'LI3'!$B$10:$G$10</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5"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5"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5" hidden="1">[1]Tabell!#REF!</definedName>
    <definedName name="ads" hidden="1">[1]Tabell!#REF!</definedName>
    <definedName name="AS2DocOpenMode" hidden="1">"AS2DocumentEdit"</definedName>
    <definedName name="BLPB1" localSheetId="5" hidden="1">#REF!</definedName>
    <definedName name="BLPB1" hidden="1">#REF!</definedName>
    <definedName name="BLPB2" localSheetId="5" hidden="1">#REF!</definedName>
    <definedName name="BLPB2" hidden="1">#REF!</definedName>
    <definedName name="BLPH1" localSheetId="5" hidden="1">#REF!</definedName>
    <definedName name="BLPH1" hidden="1">#REF!</definedName>
    <definedName name="BLPH2" localSheetId="5" hidden="1">#REF!</definedName>
    <definedName name="BLPH2" hidden="1">#REF!</definedName>
    <definedName name="BLPH3" localSheetId="5" hidden="1">#REF!</definedName>
    <definedName name="BLPH3" hidden="1">#REF!</definedName>
    <definedName name="BLPH4" localSheetId="5" hidden="1">#REF!</definedName>
    <definedName name="BLPH4" hidden="1">#REF!</definedName>
    <definedName name="BLPH5" localSheetId="5" hidden="1">#REF!</definedName>
    <definedName name="BLPH5" hidden="1">#REF!</definedName>
    <definedName name="BLPH6" localSheetId="5" hidden="1">#REF!</definedName>
    <definedName name="BLPH6" hidden="1">#REF!</definedName>
    <definedName name="BLPH7" localSheetId="5" hidden="1">#REF!</definedName>
    <definedName name="BLPH7" hidden="1">#REF!</definedName>
    <definedName name="BLPH8" localSheetId="5"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fhgd" localSheetId="5"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5"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D" hidden="1">{#N/A,#N/A,TRUE,"0 Deckbl.";#N/A,#N/A,TRUE,"S 1 Komm";#N/A,#N/A,TRUE,"S 1a Komm";#N/A,#N/A,TRUE,"S 1b Komm";#N/A,#N/A,TRUE,"S  2 DBR";#N/A,#N/A,TRUE,"S  3 Sparten";#N/A,#N/A,TRUE,"S 4  Betr. K.";#N/A,#N/A,TRUE,"6 Bilanz";#N/A,#N/A,TRUE,"6a Bilanz ";#N/A,#N/A,TRUE,"6b Bilanz ";#N/A,#N/A,TRUE,"7 GS I";#N/A,#N/A,TRUE,"S 8 EQ-GuV"}</definedName>
    <definedName name="TEST" localSheetId="5" hidden="1">[1]Tabell!#REF!</definedName>
    <definedName name="TEST" hidden="1">[1]Tabell!#REF!</definedName>
    <definedName name="u"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5" hidden="1">[3]In99!#REF!</definedName>
    <definedName name="xxxxxxx" hidden="1">[3]In99!#REF!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75" l="1"/>
  <c r="H12" i="75" s="1"/>
  <c r="D17" i="77" l="1"/>
  <c r="D16" i="77"/>
  <c r="F9" i="75" l="1"/>
  <c r="H9" i="75" s="1"/>
  <c r="D13" i="34" l="1"/>
</calcChain>
</file>

<file path=xl/sharedStrings.xml><?xml version="1.0" encoding="utf-8"?>
<sst xmlns="http://schemas.openxmlformats.org/spreadsheetml/2006/main" count="1892" uniqueCount="817">
  <si>
    <t>Quarterly</t>
  </si>
  <si>
    <t>a</t>
  </si>
  <si>
    <t>b</t>
  </si>
  <si>
    <t>c</t>
  </si>
  <si>
    <t>d</t>
  </si>
  <si>
    <t>e</t>
  </si>
  <si>
    <t>f</t>
  </si>
  <si>
    <t>g</t>
  </si>
  <si>
    <t>Carrying values as reported in published financial statements</t>
  </si>
  <si>
    <t>Carrying values under scope of regulatory consolidation</t>
  </si>
  <si>
    <t>Subject to the credit risk framework</t>
  </si>
  <si>
    <t>Subject to the CCR framework</t>
  </si>
  <si>
    <t>Subject to the securitisation framework</t>
  </si>
  <si>
    <t>Subject to the market risk framework</t>
  </si>
  <si>
    <t>Not subject to capital requirements or subject to deduction from capital</t>
  </si>
  <si>
    <t>Carrying values of items</t>
  </si>
  <si>
    <t>Assets</t>
  </si>
  <si>
    <t>Total assets</t>
  </si>
  <si>
    <t>Liabilities</t>
  </si>
  <si>
    <t>Total liabilities</t>
  </si>
  <si>
    <t>Total</t>
  </si>
  <si>
    <t>Name of the entity</t>
  </si>
  <si>
    <t>Method of accounting consolidation</t>
  </si>
  <si>
    <t>Method of regulatory consolidation</t>
  </si>
  <si>
    <t>Full consolidation</t>
  </si>
  <si>
    <t>Proportional consolidation</t>
  </si>
  <si>
    <t>Deducted</t>
  </si>
  <si>
    <t>Description of the entity</t>
  </si>
  <si>
    <t>Credit risk (excluding CCR)</t>
  </si>
  <si>
    <t>RWAs</t>
  </si>
  <si>
    <t>Minimum capital requirements</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</si>
  <si>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</si>
  <si>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</si>
  <si>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</si>
  <si>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</si>
  <si>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</si>
  <si>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</si>
  <si>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</si>
  <si>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</si>
  <si>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</si>
  <si>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</si>
  <si>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</si>
  <si>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</si>
  <si>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</si>
  <si>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</si>
  <si>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</si>
  <si>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</si>
  <si>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</si>
  <si>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</si>
  <si>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</si>
  <si>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</si>
  <si>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</si>
  <si>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</si>
  <si>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</si>
  <si>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</si>
  <si>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On-balance-sheet amount</t>
  </si>
  <si>
    <t>Off-balance-sheet amount</t>
  </si>
  <si>
    <t>Risk weight</t>
  </si>
  <si>
    <t>Specialised lending</t>
  </si>
  <si>
    <t>Capital requirements</t>
  </si>
  <si>
    <t>Net value of exposures at the end of the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</si>
  <si>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</si>
  <si>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</si>
  <si>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</si>
  <si>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</si>
  <si>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</si>
  <si>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</si>
  <si>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</si>
  <si>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</si>
  <si>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</si>
  <si>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</si>
  <si>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</si>
  <si>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</si>
  <si>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Equity</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</si>
  <si>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</si>
  <si>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</si>
  <si>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</si>
  <si>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</si>
  <si>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</si>
  <si>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</si>
  <si>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</si>
  <si>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</si>
  <si>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</si>
  <si>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</si>
  <si>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</si>
  <si>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</si>
  <si>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</si>
  <si>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</si>
  <si>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h</t>
  </si>
  <si>
    <t>i</t>
  </si>
  <si>
    <t>j</t>
  </si>
  <si>
    <t>k</t>
  </si>
  <si>
    <t>l</t>
  </si>
  <si>
    <t>m</t>
  </si>
  <si>
    <t>n</t>
  </si>
  <si>
    <t>Net value</t>
  </si>
  <si>
    <t>Other countries</t>
  </si>
  <si>
    <t>o</t>
  </si>
  <si>
    <t>p</t>
  </si>
  <si>
    <t>q</t>
  </si>
  <si>
    <t>r</t>
  </si>
  <si>
    <t>s</t>
  </si>
  <si>
    <t>u</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</si>
  <si>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</si>
  <si>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</si>
  <si>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</si>
  <si>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</si>
  <si>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</si>
  <si>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</si>
  <si>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</si>
  <si>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</si>
  <si>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</si>
  <si>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</si>
  <si>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</si>
  <si>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</si>
  <si>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</si>
  <si>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</si>
  <si>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</si>
  <si>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</si>
  <si>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</si>
  <si>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</si>
  <si>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Net exposure value</t>
  </si>
  <si>
    <t>On demand</t>
  </si>
  <si>
    <t>&lt;= 1 year</t>
  </si>
  <si>
    <t>&gt; 1 year &lt;= 5 years</t>
  </si>
  <si>
    <t>&gt; 5 years</t>
  </si>
  <si>
    <t>No stated maturity</t>
  </si>
  <si>
    <t>Of which: Loans</t>
  </si>
  <si>
    <t>Debt securities</t>
  </si>
  <si>
    <t>Total exposures</t>
  </si>
  <si>
    <t>Of which defaulted</t>
  </si>
  <si>
    <t>010</t>
  </si>
  <si>
    <t>020</t>
  </si>
  <si>
    <t>030</t>
  </si>
  <si>
    <t>Other adjustments</t>
  </si>
  <si>
    <t>Total loans</t>
  </si>
  <si>
    <t>Total debt securities</t>
  </si>
  <si>
    <t>C</t>
  </si>
  <si>
    <t>Exposures unsecured – Carrying amount</t>
  </si>
  <si>
    <t>Exposures secured – Carrying amount</t>
  </si>
  <si>
    <t>Exposures secured by collateral</t>
  </si>
  <si>
    <t>Exposures secured by financial guarantees</t>
  </si>
  <si>
    <t>Exposures secured by credit derivatives</t>
  </si>
  <si>
    <t>Exposures before CCF and CRM</t>
  </si>
  <si>
    <t>Exposures post CCF and CRM</t>
  </si>
  <si>
    <t>RWAs and RWA density</t>
  </si>
  <si>
    <t>RWA density</t>
  </si>
  <si>
    <t>Exposure classes</t>
  </si>
  <si>
    <t>Other items</t>
  </si>
  <si>
    <t>Exposures associated with particularly high risk</t>
  </si>
  <si>
    <t>Others</t>
  </si>
  <si>
    <t>Of which unrated</t>
  </si>
  <si>
    <t>PD scale</t>
  </si>
  <si>
    <t>Original on-balance-sheet gross exposures</t>
  </si>
  <si>
    <t>Off-balance-sheet exposures pre-CCF</t>
  </si>
  <si>
    <t>Average CCF</t>
  </si>
  <si>
    <t>EAD post CRM and post CCF</t>
  </si>
  <si>
    <t>Average PD</t>
  </si>
  <si>
    <t>Number of obligors</t>
  </si>
  <si>
    <t>Average LGD</t>
  </si>
  <si>
    <t>EL</t>
  </si>
  <si>
    <t>Value adjustment and provisions</t>
  </si>
  <si>
    <t>0.00 to &lt; 0.15</t>
  </si>
  <si>
    <t>0.15 to &lt; 0.25</t>
  </si>
  <si>
    <t>0.25 to &lt; 0.50</t>
  </si>
  <si>
    <t>0.50 to &lt; 0.75</t>
  </si>
  <si>
    <t>0.75 to &lt; 2.50</t>
  </si>
  <si>
    <t>2.50 to &lt; 10.00</t>
  </si>
  <si>
    <t>10.00 to &lt; 100.00</t>
  </si>
  <si>
    <t>100.00 (Default)</t>
  </si>
  <si>
    <t>Subtotal</t>
  </si>
  <si>
    <t>Total (all portfolios)</t>
  </si>
  <si>
    <t>RWAs as at the end of the previous reporting period</t>
  </si>
  <si>
    <t>RWA amounts</t>
  </si>
  <si>
    <t>RWAs as at the end of the reporting period</t>
  </si>
  <si>
    <t>Asset size</t>
  </si>
  <si>
    <t>Asset quality</t>
  </si>
  <si>
    <t>Model updates</t>
  </si>
  <si>
    <t>Methodology and policy</t>
  </si>
  <si>
    <t>Acquisitions and disposals</t>
  </si>
  <si>
    <t>Foreign exchange movements</t>
  </si>
  <si>
    <t>Other</t>
  </si>
  <si>
    <t>Exposure class</t>
  </si>
  <si>
    <t>PD range</t>
  </si>
  <si>
    <t>Weighted average PD</t>
  </si>
  <si>
    <t>Arithmetic average PD by obligors</t>
  </si>
  <si>
    <t>Defaulted obligors in the year</t>
  </si>
  <si>
    <t>Of which new obligors</t>
  </si>
  <si>
    <t>Average historical annual default rate</t>
  </si>
  <si>
    <t>End of previous year</t>
  </si>
  <si>
    <t>End of the year</t>
  </si>
  <si>
    <t>Notional</t>
  </si>
  <si>
    <t>Replacement cost/current market value</t>
  </si>
  <si>
    <t>Potential future credit exposure</t>
  </si>
  <si>
    <t>EEPE</t>
  </si>
  <si>
    <t>Multiplier</t>
  </si>
  <si>
    <t>EAD post CRM</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</si>
  <si>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</si>
  <si>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</si>
  <si>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</si>
  <si>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</si>
  <si>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</si>
  <si>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</si>
  <si>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</si>
  <si>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</si>
  <si>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</si>
  <si>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</si>
  <si>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EU4</t>
  </si>
  <si>
    <t>Total portfolios subject to the advanced method</t>
  </si>
  <si>
    <t>(i) VaR component (including the 3× multiplier)</t>
  </si>
  <si>
    <t>(ii) SVaR component (including the 3× multiplier)</t>
  </si>
  <si>
    <t>All portfolios subject to the standardised method</t>
  </si>
  <si>
    <t>Based on the original exposure method</t>
  </si>
  <si>
    <t>Total subject to the CVA capital charge</t>
  </si>
  <si>
    <t>Exposure value</t>
  </si>
  <si>
    <t>Derivatives</t>
  </si>
  <si>
    <t>SFTs</t>
  </si>
  <si>
    <t>Cross-product netting</t>
  </si>
  <si>
    <t>Gross positive fair value or net carrying amount</t>
  </si>
  <si>
    <t>Netting benefits</t>
  </si>
  <si>
    <t>Netted current credit exposure</t>
  </si>
  <si>
    <t>Collateral held</t>
  </si>
  <si>
    <t>Net credit exposure</t>
  </si>
  <si>
    <t>Segregated</t>
  </si>
  <si>
    <t>Unsegregated</t>
  </si>
  <si>
    <t>Fair value of collateral received</t>
  </si>
  <si>
    <t>Fair value of posted collateral</t>
  </si>
  <si>
    <t>Collateral used in derivative transactions</t>
  </si>
  <si>
    <t>Collateral used in SFTs</t>
  </si>
  <si>
    <t>Comment</t>
  </si>
  <si>
    <t>Number of data points used in calculation of averages</t>
  </si>
  <si>
    <t>Total unweighted value (average)</t>
  </si>
  <si>
    <t>Total weighted value (average)</t>
  </si>
  <si>
    <t xml:space="preserve">Total high-quality liquid assets (HQLA) </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</si>
  <si>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</si>
  <si>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</si>
  <si>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</si>
  <si>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</si>
  <si>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</si>
  <si>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</si>
  <si>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</si>
  <si>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</si>
  <si>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</si>
  <si>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</si>
  <si>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</si>
  <si>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</si>
  <si>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</si>
  <si>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</si>
  <si>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</si>
  <si>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</si>
  <si>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</si>
  <si>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EU-19a</t>
  </si>
  <si>
    <t>EU-19b</t>
  </si>
  <si>
    <t>EU-20a</t>
  </si>
  <si>
    <t>EU-20b</t>
  </si>
  <si>
    <t>EU-20c</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</si>
  <si>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</si>
  <si>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</si>
  <si>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</si>
  <si>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</si>
  <si>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</si>
  <si>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</si>
  <si>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</si>
  <si>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</si>
  <si>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</si>
  <si>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</si>
  <si>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</si>
  <si>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 (%)</t>
  </si>
  <si>
    <t>TOTAL ADJUSTED VALUE</t>
  </si>
  <si>
    <t>Data not available</t>
  </si>
  <si>
    <t>Cash and balances with Central Banks</t>
  </si>
  <si>
    <t>Loans and advances to credit institutions</t>
  </si>
  <si>
    <t>Shares</t>
  </si>
  <si>
    <t>Bonds and certificates</t>
  </si>
  <si>
    <t>Financial derivatives</t>
  </si>
  <si>
    <t>Investment in Group companies</t>
  </si>
  <si>
    <t>Investment in associated companies and joint ventures</t>
  </si>
  <si>
    <t>Property, plant and equipment</t>
  </si>
  <si>
    <t>Non-current assets held for sale</t>
  </si>
  <si>
    <t>Intangible assets</t>
  </si>
  <si>
    <t>Other assets</t>
  </si>
  <si>
    <t>Liabilities to credit institutions</t>
  </si>
  <si>
    <t>Deposits from customers</t>
  </si>
  <si>
    <t>Debt securities in issue</t>
  </si>
  <si>
    <t>Other liabilities</t>
  </si>
  <si>
    <t>Deferred tax liabilities</t>
  </si>
  <si>
    <t>Subordinated loan capital</t>
  </si>
  <si>
    <t>SpareBank 1 Nord-Norge Finans AS</t>
  </si>
  <si>
    <t>BN Bank ASA</t>
  </si>
  <si>
    <t>SpareBank 1 Boligkreditt AS</t>
  </si>
  <si>
    <t>SpareBank 1 Næringskreditt AS</t>
  </si>
  <si>
    <t>SpareBank 1 Kredittkort AS</t>
  </si>
  <si>
    <t>EiendomsMegler 1 Nord-Norge AS</t>
  </si>
  <si>
    <t>SpareBank 1 Regnskapshuset Nord-Norge AS</t>
  </si>
  <si>
    <t>SpareBank 1 Nord-Norge Portefølje AS</t>
  </si>
  <si>
    <t>Fredrik Langesgt. 20 AS</t>
  </si>
  <si>
    <t>SpareBank 1 Gruppen AS</t>
  </si>
  <si>
    <t>SpareBank 1 Betaling AS</t>
  </si>
  <si>
    <t>Sparebank1 Utvikling DA</t>
  </si>
  <si>
    <t>SpareBank1 Markets AS</t>
  </si>
  <si>
    <t>SMB LAB</t>
  </si>
  <si>
    <t>BETR AS</t>
  </si>
  <si>
    <t>Rødbanken Holding AS</t>
  </si>
  <si>
    <t>Equity method</t>
  </si>
  <si>
    <t>FVPL</t>
  </si>
  <si>
    <t>Acquisition method</t>
  </si>
  <si>
    <t>Ownership interest and voting capital</t>
  </si>
  <si>
    <t>SpareBank 1 Nord-Norge</t>
  </si>
  <si>
    <t>Parent bank</t>
  </si>
  <si>
    <t>Financing company</t>
  </si>
  <si>
    <t>Real estate broker</t>
  </si>
  <si>
    <t>Investment company</t>
  </si>
  <si>
    <t>Covered bond issuer</t>
  </si>
  <si>
    <t>Advisory services</t>
  </si>
  <si>
    <t>Software development</t>
  </si>
  <si>
    <t>Real estate company</t>
  </si>
  <si>
    <t>Real estate company (non-profit)</t>
  </si>
  <si>
    <t>Investment banking</t>
  </si>
  <si>
    <t>Software development and marketing</t>
  </si>
  <si>
    <t>Financial holding company</t>
  </si>
  <si>
    <t>Accounting and advisory services</t>
  </si>
  <si>
    <t>Equity Method*</t>
  </si>
  <si>
    <t>* Companies are risk weighted based on their accounting value.</t>
  </si>
  <si>
    <t>Applicable Amount</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</si>
  <si>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</si>
  <si>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</si>
  <si>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total exposure measure in accordance with Article 429(13) of Regulation (EU) No 575/2013)</t>
  </si>
  <si>
    <t>Adjustments for derivative financial instruments</t>
  </si>
  <si>
    <t>Adjustment for securities financing transactions (SFTs)</t>
  </si>
  <si>
    <t>Adjustment for off-balance sheet items (ie conversion to credit equivalent amounts of off-balance sheet exposures)</t>
  </si>
  <si>
    <t>EU-6a</t>
  </si>
  <si>
    <t>(Adjustment for intragroup exposures excluded from the leverage ratio total exposure measure in accordance with Article 429(7) of Regulation (EU) No 575/2013)</t>
  </si>
  <si>
    <t>EU-6b</t>
  </si>
  <si>
    <t>(Adjustment for exposures excluded from the leverage ratio total exposure measure in accordance with Article 429(14) of Regulation (EU) No 575/2013)</t>
  </si>
  <si>
    <t>Leverage ratio total exposure measure</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</si>
  <si>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</si>
  <si>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</si>
  <si>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</si>
  <si>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</si>
  <si>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 exposures</t>
  </si>
  <si>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</si>
  <si>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</si>
  <si>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</si>
  <si>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</si>
  <si>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</si>
  <si>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</si>
  <si>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</si>
  <si>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SFT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</si>
  <si>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</si>
  <si>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</si>
  <si>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</si>
  <si>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</si>
  <si>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Articles 429b(4) and 222 of Regulation (EU) No 575/2013</t>
  </si>
  <si>
    <t>Agent transaction exposures</t>
  </si>
  <si>
    <t>EU-15a</t>
  </si>
  <si>
    <t>(Exempted CCP leg of client-cleared SFT exposure)</t>
  </si>
  <si>
    <t>Other off-balance sheet exposures</t>
  </si>
  <si>
    <t>Off-balance sheet exposures at gross notional amount</t>
  </si>
  <si>
    <t>(Adjustments for conversion to credit equivalent amounts)</t>
  </si>
  <si>
    <t>Exempted exposures in accordance with Article 429(7) and (14) of Regulation (EU) No 575/2013 (on and off balance sheet)</t>
  </si>
  <si>
    <t>Capital and total exposure measure</t>
  </si>
  <si>
    <t>Tier 1 capital</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</si>
  <si>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</si>
  <si>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</si>
  <si>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</si>
  <si>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</si>
  <si>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</si>
  <si>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</si>
  <si>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</si>
  <si>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</si>
  <si>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</si>
  <si>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</si>
  <si>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</si>
  <si>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</si>
  <si>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</si>
  <si>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</si>
  <si>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</si>
  <si>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</si>
  <si>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t>EU-7</t>
  </si>
  <si>
    <t>EU-8</t>
  </si>
  <si>
    <t>Secured by mortgages of immovable properties</t>
  </si>
  <si>
    <t>EU-9</t>
  </si>
  <si>
    <t>Retail exposures</t>
  </si>
  <si>
    <t>EU-10</t>
  </si>
  <si>
    <t>Corporate</t>
  </si>
  <si>
    <t>EU-11</t>
  </si>
  <si>
    <t>EU-12</t>
  </si>
  <si>
    <t>Other exposures (eg equity, securitisations, and other non-credit obligation assets)</t>
  </si>
  <si>
    <t>Column</t>
  </si>
  <si>
    <t>Row</t>
  </si>
  <si>
    <t>Carrying amount of encumbered assets</t>
  </si>
  <si>
    <t>Fair value of encumbered assets</t>
  </si>
  <si>
    <t>Carrying amount of unencumbered assets</t>
  </si>
  <si>
    <t>Fair value of unencumbered assets</t>
  </si>
  <si>
    <t>040</t>
  </si>
  <si>
    <t>060</t>
  </si>
  <si>
    <t>090</t>
  </si>
  <si>
    <t>Assets of the reporting institution</t>
  </si>
  <si>
    <t>Equity instruments</t>
  </si>
  <si>
    <t>120</t>
  </si>
  <si>
    <t>Fair value of encumbered collateral received or own debt securities issued</t>
  </si>
  <si>
    <t>Fair value of collateral received or own debt securities issued available for encumbrance</t>
  </si>
  <si>
    <t>130</t>
  </si>
  <si>
    <t>Collateral received by the reporting institution</t>
  </si>
  <si>
    <t>150</t>
  </si>
  <si>
    <t>160</t>
  </si>
  <si>
    <t>230</t>
  </si>
  <si>
    <t>Other collateral received</t>
  </si>
  <si>
    <t>240</t>
  </si>
  <si>
    <t>Own debt securities issued other than own covered bonds or ABSs</t>
  </si>
  <si>
    <t>Matching liabilities, contingent liabilities or securities lent</t>
  </si>
  <si>
    <t>Assets, collateral received and own debt securities issued other than covered bonds and ABSs encumbered</t>
  </si>
  <si>
    <t>Carrying amount of selected financial liabilities</t>
  </si>
  <si>
    <t>Issuer</t>
  </si>
  <si>
    <t>Regulatory treatment</t>
  </si>
  <si>
    <t>9a</t>
  </si>
  <si>
    <t>9b</t>
  </si>
  <si>
    <t>Accounting classification</t>
  </si>
  <si>
    <t>Original date of issuance</t>
  </si>
  <si>
    <t>Perpetual or dated</t>
  </si>
  <si>
    <t>Original maturity date</t>
  </si>
  <si>
    <t>Issuer call subject to prior supervisory approval</t>
  </si>
  <si>
    <t>Coupon rate and any related index</t>
  </si>
  <si>
    <t>20a</t>
  </si>
  <si>
    <t>Fully discretionary, partially discretionary or mandatory (in terms of timing)</t>
  </si>
  <si>
    <t>20b</t>
  </si>
  <si>
    <t>Fully discretionary, partially discretionary or mandatory (in terms of amount)</t>
  </si>
  <si>
    <t>Existence of step up or other incentive to redeem</t>
  </si>
  <si>
    <t>Noncumulative or cumulative</t>
  </si>
  <si>
    <t>Convertible or non-convertible</t>
  </si>
  <si>
    <t>If convertible, conversion trigger(s)</t>
  </si>
  <si>
    <t>If convertible, fully or partially</t>
  </si>
  <si>
    <t>If convertible, conversion rate</t>
  </si>
  <si>
    <t>If convertible, mandatory or optional conversion</t>
  </si>
  <si>
    <t>If write-down, write-down trigger(s)</t>
  </si>
  <si>
    <t>If write-down, full or partial</t>
  </si>
  <si>
    <t>If write-down, permanent or temporary</t>
  </si>
  <si>
    <t>If temporary write-down, description of write-up mechanism</t>
  </si>
  <si>
    <t>Non-compliant transitioned features</t>
  </si>
  <si>
    <t>Common Equity Tier 1 (CET1) capital: instruments and reserves</t>
  </si>
  <si>
    <t>Capital instruments and the related share premium accounts</t>
  </si>
  <si>
    <t>Retained earnings</t>
  </si>
  <si>
    <t>Accumulated other comprehensive income (and other reserves)</t>
  </si>
  <si>
    <t>3a</t>
  </si>
  <si>
    <t>Funds for general banking risk</t>
  </si>
  <si>
    <t>Amount of qualifying items referred to in Article 484 (3) and the related share premium accounts subject to phase out from CET1</t>
  </si>
  <si>
    <t>Minority interests (amount allowed in consolidated CET1)</t>
  </si>
  <si>
    <t>5a</t>
  </si>
  <si>
    <t>Independently reviewed interim profits net of any foreseeable charge or dividend</t>
  </si>
  <si>
    <t>Common Equity Tier 1 (CET1) capital before regulatory adjustments</t>
  </si>
  <si>
    <t>Common Equity Tier 1 (CET1) capital: regulatory adjustments</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</si>
  <si>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</si>
  <si>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</si>
  <si>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</si>
  <si>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</si>
  <si>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</si>
  <si>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</si>
  <si>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</si>
  <si>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</si>
  <si>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</si>
  <si>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</si>
  <si>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of the CET 1 instruments of financial sector entities where the institution does not have a significant investment in those entities (amount above 10 % threshold and net of eligible short positions (negative amount)</t>
  </si>
  <si>
    <t>Direct, indirect and synthetic holdings of the CET 1 instruments of financial sector entities where the institution has a significant investment in those entities (amount above 10 % threshold and net of eligible short positions (negative amount)</t>
  </si>
  <si>
    <t>Exposure amount of the following items which qualify for a RW of 1250 %, where the institution opts for the deduction alternative</t>
  </si>
  <si>
    <t>of which: qualifying holdings outside the financial sector (negative amount)</t>
  </si>
  <si>
    <t>20c</t>
  </si>
  <si>
    <t>of which: securitisation positions (negative amount)</t>
  </si>
  <si>
    <t>20d</t>
  </si>
  <si>
    <t>of which: free deliveries (negative amount)</t>
  </si>
  <si>
    <t>Deferred tax assets arising from temporary differences (amount above 10 % threshold, net of related tax liability where the conditions in Article 38 (3) are met) (negative amount)</t>
  </si>
  <si>
    <t>Amount exceeding the 15 % threshold (negative amount)</t>
  </si>
  <si>
    <t>of which: direct and indirect holdings by the institution of the CET1 instruments of financial sector entities where the institution has a significant investment in those entities</t>
  </si>
  <si>
    <t>of which: deferred tax assets arising from temporary differences</t>
  </si>
  <si>
    <t>25a</t>
  </si>
  <si>
    <t>Losses for the current financial year (negative amount)</t>
  </si>
  <si>
    <t>25b</t>
  </si>
  <si>
    <t>Foreseeable tax charges relating to CET1 items (negative amount)</t>
  </si>
  <si>
    <t>Qualifying AT1 deductions that exceed the AT1 capital of the institution (negative amount)</t>
  </si>
  <si>
    <t>Total regulatory adjustments to Common Equity Tier 1 (CET1)</t>
  </si>
  <si>
    <t>Common Equity Tier 1 (CET1) capital</t>
  </si>
  <si>
    <t>Additional Tier 1 (AT1) capital: instruments</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</si>
  <si>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</si>
  <si>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</si>
  <si>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</si>
  <si>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of which: instruments issued by subsidiaries subject to phase out</t>
  </si>
  <si>
    <t>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</si>
  <si>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</si>
  <si>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</si>
  <si>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</si>
  <si>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 threshold and net of eligible short positions (negative amount)</t>
  </si>
  <si>
    <t>Direct, indirect and synthetic holdings of the AT1 instruments of financial sector entities where the institution has a significant investment in those entities (amount above 10 % threshold and net of eligible short positions (negative amount)</t>
  </si>
  <si>
    <t>Qualifying T2 deductions that exceed the T2 capital of the institution (negative amount)</t>
  </si>
  <si>
    <t>Total regulatory adjustments to Additional Tier 1 (AT1) capital</t>
  </si>
  <si>
    <t>Additional Tier 1 (AT1)</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</si>
  <si>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</si>
  <si>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</si>
  <si>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</si>
  <si>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interests and AT1 instruments not included in rows 5 or 34) issued by subsidiaries and held by third parties</t>
  </si>
  <si>
    <t>Credit risk adjustments</t>
  </si>
  <si>
    <t>Tier 2 (T2) capital before regulatory adjustments</t>
  </si>
  <si>
    <t>Tier 2 (T2) capital: regulatory adjustments</t>
  </si>
  <si>
    <t>Direct and indirect holdings by an institution of own T2 instruments and subordinated loans (negative amount)</t>
  </si>
  <si>
    <t>Direct and indirect holdings by the institution of the T2 instruments and subordinated loans of financial sector entities where the institution has a significant investment in those entities (net of eligible short positions) (negative amount)</t>
  </si>
  <si>
    <t>Total regulatory adjustments to Tier 2 (T2) capital</t>
  </si>
  <si>
    <t>Tier 2 (T2) capital</t>
  </si>
  <si>
    <t>Total capital (TC = T1 + T2)</t>
  </si>
  <si>
    <t>Total risk weighted assets</t>
  </si>
  <si>
    <t>Capital ratios and buffers</t>
  </si>
  <si>
    <t>Common Equity Tier 1 (as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</si>
  <si>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</si>
  <si>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</si>
  <si>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systemic risk buffer, plus systemically important institution buffer expressed as a percentage of risk exposure amount)</t>
  </si>
  <si>
    <t>of which: capital conservation buffer requirement</t>
  </si>
  <si>
    <t>of which: countercyclical buffer requirement</t>
  </si>
  <si>
    <t>of which: systemic risk buffer requirement</t>
  </si>
  <si>
    <t>67a</t>
  </si>
  <si>
    <t>of which: Global Systemically Important Institution (G-SII) or Other Systemically Important Institution (O-SII) buffer</t>
  </si>
  <si>
    <t>Common Equity Tier 1 available to meet buffers (as a percentage of risk exposure amount)</t>
  </si>
  <si>
    <t>Amounts below the thresholds for deduction (before risk weighting)</t>
  </si>
  <si>
    <t>Direct and indirect holdings of the capital of financial sector entities where the institution does not have a significant investment in those entities (amount below 10 % threshold and net of eligible short positions)</t>
  </si>
  <si>
    <t>Direct and indirect holdings by the institution of the CET1 instruments of financial sector entities where the institution has a significant investment in those entities (amount below 10 % threshold and net of eligible short positions)</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</si>
  <si>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</si>
  <si>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</si>
  <si>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</si>
  <si>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</si>
  <si>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</si>
  <si>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</si>
  <si>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 xml:space="preserve"> - Current cap on CET1 instruments subject to phase out arrangements</t>
  </si>
  <si>
    <t>- Amount excluded from CET1 due to cap (excess over cap after redemptions and maturities)</t>
  </si>
  <si>
    <t xml:space="preserve"> - Current cap on AT1 instruments subject to phase out arrangements</t>
  </si>
  <si>
    <t xml:space="preserve"> - Amount excluded from AT1 due to cap (excess over cap after redemptions and maturities)</t>
  </si>
  <si>
    <t xml:space="preserve"> - Current cap on T2 instruments subject to phase out arrangements</t>
  </si>
  <si>
    <t xml:space="preserve"> - Amount excluded from T2 due to cap (excess over cap after redemptions and maturities)</t>
  </si>
  <si>
    <t>Geographical distribution of credit exposures relevant for the calculation of the countercyclical capital buffer</t>
  </si>
  <si>
    <t>General credit exposures</t>
  </si>
  <si>
    <t>Trading book exposure</t>
  </si>
  <si>
    <t>Securitisation exposure</t>
  </si>
  <si>
    <t>Own funds requirements</t>
  </si>
  <si>
    <t>Own funds requirements weights</t>
  </si>
  <si>
    <t>Countercyclical capital buffer rate</t>
  </si>
  <si>
    <t>Exposure value for SA</t>
  </si>
  <si>
    <t>Exposure value IRB</t>
  </si>
  <si>
    <t>Sum of long and short position of trading book</t>
  </si>
  <si>
    <t>Value of trading book exposure for internal models</t>
  </si>
  <si>
    <t>Of which: General credit exposures</t>
  </si>
  <si>
    <t>Of which: Trading book exposures</t>
  </si>
  <si>
    <t>Of which: Securitisation exposures</t>
  </si>
  <si>
    <t>050</t>
  </si>
  <si>
    <t>070</t>
  </si>
  <si>
    <t>080</t>
  </si>
  <si>
    <t>100</t>
  </si>
  <si>
    <t>110</t>
  </si>
  <si>
    <t>Amount of institution-specific countercyclical capital buffer</t>
  </si>
  <si>
    <t>Total risk exposure amount</t>
  </si>
  <si>
    <t>Institution specific countercyclical buffer rate</t>
  </si>
  <si>
    <t>Institution specific countercyclical buffer requirement</t>
  </si>
  <si>
    <t>of which: Issued capital</t>
  </si>
  <si>
    <t>of which: Premium fund</t>
  </si>
  <si>
    <t>Holdings of the T2 instruments and subordinated loans of financial sector entities where those entities have reciprocal cross holdings with the institution designed to inflate artificially the own funds of the institution (negative amount)</t>
  </si>
  <si>
    <t>Norway</t>
  </si>
  <si>
    <t>Sweden</t>
  </si>
  <si>
    <t>Denmark</t>
  </si>
  <si>
    <t>Corporate - SME</t>
  </si>
  <si>
    <t>Retail - SME</t>
  </si>
  <si>
    <t>0,20 % - 40,00 %</t>
  </si>
  <si>
    <t>0,03 % - 30,00 %</t>
  </si>
  <si>
    <t>Scope of consolidation (Consolidated)</t>
  </si>
  <si>
    <t>Currency and units (NOK Million)</t>
  </si>
  <si>
    <t>Quarter ending on</t>
  </si>
  <si>
    <t>30.09.2019</t>
  </si>
  <si>
    <t>121</t>
  </si>
  <si>
    <t>of which: covered bonds</t>
  </si>
  <si>
    <t>of which: asset-backed securities</t>
  </si>
  <si>
    <t>of which: issued by general governments</t>
  </si>
  <si>
    <t>of which: issued by financial operations</t>
  </si>
  <si>
    <t>of which: issued by non-financial corporations</t>
  </si>
  <si>
    <t>of which notionally elligible EHQLA and HQLA</t>
  </si>
  <si>
    <t>of which EHQLA and HQLA</t>
  </si>
  <si>
    <t>011</t>
  </si>
  <si>
    <t>140</t>
  </si>
  <si>
    <t>Loands on demand</t>
  </si>
  <si>
    <t>170</t>
  </si>
  <si>
    <t>180</t>
  </si>
  <si>
    <t>190</t>
  </si>
  <si>
    <t>200</t>
  </si>
  <si>
    <t>210</t>
  </si>
  <si>
    <t>220</t>
  </si>
  <si>
    <t>Loans and other advances other than loans on demand</t>
  </si>
  <si>
    <t>241</t>
  </si>
  <si>
    <t>Own covered bonds and asset-backed securities issued and not yet pledged</t>
  </si>
  <si>
    <t>250</t>
  </si>
  <si>
    <t>TOTAL ASSETS, COLLATERAL RECEIVED AND OWN DEBT SECURITIES ISSUED</t>
  </si>
  <si>
    <t/>
  </si>
  <si>
    <t>of which: Derivatives</t>
  </si>
  <si>
    <t>of which: Debt securities issued</t>
  </si>
  <si>
    <t>of which: Covered bonds</t>
  </si>
  <si>
    <t>t</t>
  </si>
  <si>
    <t>Financial and insuranse activities</t>
  </si>
  <si>
    <t>Private individuals</t>
  </si>
  <si>
    <t>Average maturity (M)</t>
  </si>
  <si>
    <t>Corporate SME</t>
  </si>
  <si>
    <t>Retail SME</t>
  </si>
  <si>
    <t>Capital instruments’ main features template</t>
  </si>
  <si>
    <t>SpareBank 1 Boligkreditt</t>
  </si>
  <si>
    <t>Share</t>
  </si>
  <si>
    <t>Not applicable</t>
  </si>
  <si>
    <t>Unique identifier (ISIN, Bllomberg identifier etc.)</t>
  </si>
  <si>
    <t>NO0006000801</t>
  </si>
  <si>
    <t>NO0010789712</t>
  </si>
  <si>
    <t>NO0010830342</t>
  </si>
  <si>
    <t>NO0010807084</t>
  </si>
  <si>
    <t>NO0010789720</t>
  </si>
  <si>
    <t>NO0010830334</t>
  </si>
  <si>
    <t>NO0010852262</t>
  </si>
  <si>
    <t>NO0010745920</t>
  </si>
  <si>
    <t>NO0010746191</t>
  </si>
  <si>
    <t>NO0010767643</t>
  </si>
  <si>
    <t>NO0010811318</t>
  </si>
  <si>
    <t>NO0010850621</t>
  </si>
  <si>
    <t>NO0010826696</t>
  </si>
  <si>
    <t>NO0010835408</t>
  </si>
  <si>
    <t>NO0010833908</t>
  </si>
  <si>
    <t>NO0010842222</t>
  </si>
  <si>
    <t>Governing law(s) for the instrument</t>
  </si>
  <si>
    <t>Norwegian law</t>
  </si>
  <si>
    <t>Transtitional CRR rules</t>
  </si>
  <si>
    <t>Common Equity Tier 1</t>
  </si>
  <si>
    <t>Additional Tier 1</t>
  </si>
  <si>
    <t>Tier 2</t>
  </si>
  <si>
    <t>Post-transtitional CRR rules</t>
  </si>
  <si>
    <t>Level of eligibility</t>
  </si>
  <si>
    <t>Solo and (Sub-) Consolidated</t>
  </si>
  <si>
    <t>(Sub-) Consolidated</t>
  </si>
  <si>
    <t>Instrument type</t>
  </si>
  <si>
    <t>Ordinary shares</t>
  </si>
  <si>
    <t>Hybrid capital</t>
  </si>
  <si>
    <t>Amount recognised in regulatory capital</t>
  </si>
  <si>
    <t>Nominal amunt</t>
  </si>
  <si>
    <t>Issue Price (NOK)</t>
  </si>
  <si>
    <t>Redemption price (NOK)</t>
  </si>
  <si>
    <t>Shareholders' equity</t>
  </si>
  <si>
    <t>Other equity instrument</t>
  </si>
  <si>
    <t>Liabilites - amortised cost</t>
  </si>
  <si>
    <t>Perpetual</t>
  </si>
  <si>
    <t>Dated</t>
  </si>
  <si>
    <t>No maturity</t>
  </si>
  <si>
    <t>No</t>
  </si>
  <si>
    <t>Yes</t>
  </si>
  <si>
    <t>Optional call date, contingent call dates and redemtion amount</t>
  </si>
  <si>
    <t>100 % of nominal. Tax- and regulatory call.</t>
  </si>
  <si>
    <t>Subsequent call dates</t>
  </si>
  <si>
    <t>Coupons and dividends</t>
  </si>
  <si>
    <t>Fixed or floating coupons/dividends</t>
  </si>
  <si>
    <t>Floating</t>
  </si>
  <si>
    <t>3 month NIBOR + 3,30 %</t>
  </si>
  <si>
    <t>3 month NIBOR + 3,15 %</t>
  </si>
  <si>
    <t>3 month NIBOR + 1,54 %</t>
  </si>
  <si>
    <t>3 month NIBOR + 1,40 %</t>
  </si>
  <si>
    <t>3 month NIBOR + 3,60 %</t>
  </si>
  <si>
    <t>3 month NIBOR + 3,10 %</t>
  </si>
  <si>
    <t>3 month NIBOR + 3,40 %</t>
  </si>
  <si>
    <t>3 month NIBOR + 1,53 %</t>
  </si>
  <si>
    <t>3 month NIBOR + 1,67 %</t>
  </si>
  <si>
    <t>3 month NIBOR + 1,80 %</t>
  </si>
  <si>
    <t>3 month NIBOR + 1,92 %</t>
  </si>
  <si>
    <t>3 month NIBOR + 2,25 %</t>
  </si>
  <si>
    <t>Fully discretionary</t>
  </si>
  <si>
    <t>Mandatory</t>
  </si>
  <si>
    <t>Non-cumulative</t>
  </si>
  <si>
    <t>Cumulative</t>
  </si>
  <si>
    <t>Conversion and write-down features</t>
  </si>
  <si>
    <t>Non-convertible</t>
  </si>
  <si>
    <t>If convertible, instrument type which it converts to</t>
  </si>
  <si>
    <t>If convertible, issuer of instrument type which it converts to</t>
  </si>
  <si>
    <t>Write-down features</t>
  </si>
  <si>
    <t>When CET1 ratio falls below 5.125 on solo or consolidated level.</t>
  </si>
  <si>
    <t>Either full or partial</t>
  </si>
  <si>
    <t>Temporary</t>
  </si>
  <si>
    <t>Write-up by adding share of accumulated profits.</t>
  </si>
  <si>
    <t>Position in subordination hierarchy in liquidation (instrument type senior to instrument)</t>
  </si>
  <si>
    <t>Senior unsecured debt instruments</t>
  </si>
  <si>
    <t>Specification of non-compliant transitioned features</t>
  </si>
  <si>
    <t>Name</t>
  </si>
  <si>
    <t>LCR disclosure</t>
  </si>
  <si>
    <t>LRSum</t>
  </si>
  <si>
    <t>LRCom</t>
  </si>
  <si>
    <t>LRSpl</t>
  </si>
  <si>
    <t>Summary reconciliation of accounting assets and leverage ratio exposures</t>
  </si>
  <si>
    <t>Leverage ratio common disclosure</t>
  </si>
  <si>
    <t>Split-up of on balance sheet exposures (excluding derivatives, SFTs and exempted exposures)</t>
  </si>
  <si>
    <t>AE-A</t>
  </si>
  <si>
    <t>AE-B</t>
  </si>
  <si>
    <t>AE-C</t>
  </si>
  <si>
    <t>Encumbered and unencumbered assets</t>
  </si>
  <si>
    <t>Collateral received</t>
  </si>
  <si>
    <t>Sources of encumbrance</t>
  </si>
  <si>
    <t>Differences between accounting and regulatory scopes of consolidation and the mapping of financial statement categories with regulatory risk categories</t>
  </si>
  <si>
    <t>Main sources of differences between regulatory exposure amounts and carrying values in financial statements</t>
  </si>
  <si>
    <t>Overview of RWAs</t>
  </si>
  <si>
    <t>IRB (specialised lending and equities)</t>
  </si>
  <si>
    <t>Total and average net amount of exposures</t>
  </si>
  <si>
    <t>Non-deducted participations in insurance undertakings</t>
  </si>
  <si>
    <t>Geographical breakdown of exposures</t>
  </si>
  <si>
    <t>Concentration of exposures by industry or counterparty types</t>
  </si>
  <si>
    <t>Maturity of exposures</t>
  </si>
  <si>
    <t>Credit quality of exposures by exposure class and instrument</t>
  </si>
  <si>
    <t>Credit quality of exposures by industry or counterparty types</t>
  </si>
  <si>
    <t>Credit quality of exposures by geography</t>
  </si>
  <si>
    <t>Ageing of past-due exposures</t>
  </si>
  <si>
    <t>Non-performing and forborne exposures</t>
  </si>
  <si>
    <t>Changes in the stock of general and specific credit risk adjustments</t>
  </si>
  <si>
    <t>Changes in the stock of defaulted and impaired loans and debt securities</t>
  </si>
  <si>
    <t>CRM techniques – Overview</t>
  </si>
  <si>
    <t>Standardised approach – Credit risk exposure and CRM effects</t>
  </si>
  <si>
    <t>IRB approach – Credit risk exposures by exposure class and PD range</t>
  </si>
  <si>
    <t>IRB approach – Effect on the RWAs of credit derivatives used as CRM techniques</t>
  </si>
  <si>
    <t>RWA flow statements of credit risk exposures under the IRB approach</t>
  </si>
  <si>
    <t>IRB approach – Backtesting of PD per exposure class</t>
  </si>
  <si>
    <t>Analysis of CCR exposure by approach</t>
  </si>
  <si>
    <t>CVA capital charge</t>
  </si>
  <si>
    <t>Exposures to CCPs</t>
  </si>
  <si>
    <t>Standardised approach – CCR exposures by regulatory portfolio and risk</t>
  </si>
  <si>
    <t>IRB approach – CCR exposures by portfolio and PD scale</t>
  </si>
  <si>
    <t>RWA flow statements of CCR exposures under the IMM</t>
  </si>
  <si>
    <t>Impact of netting and collateral held on exposure values</t>
  </si>
  <si>
    <t>Composition of collateral for exposures to CCR</t>
  </si>
  <si>
    <t>Credit derivatives exposures</t>
  </si>
  <si>
    <t>Market risk under the standardised approach</t>
  </si>
  <si>
    <t>Market risk under the IMA</t>
  </si>
  <si>
    <t>RWA flow statements of market risk exposures under the IMA</t>
  </si>
  <si>
    <t>IMA values for trading portfolios</t>
  </si>
  <si>
    <t>Comparison of VaR estimates with gains/losses</t>
  </si>
  <si>
    <t>Capital instruments’ main features</t>
  </si>
  <si>
    <t>Own funds disclosure</t>
  </si>
  <si>
    <t>LI1</t>
  </si>
  <si>
    <t>LI2</t>
  </si>
  <si>
    <t>LI3</t>
  </si>
  <si>
    <t>OV1</t>
  </si>
  <si>
    <t>CR10</t>
  </si>
  <si>
    <t>INS1</t>
  </si>
  <si>
    <t>CRB-B</t>
  </si>
  <si>
    <t>CRB-C</t>
  </si>
  <si>
    <t>CRB-D</t>
  </si>
  <si>
    <t>CRB-E</t>
  </si>
  <si>
    <t>CR1-A</t>
  </si>
  <si>
    <t>CR1-B</t>
  </si>
  <si>
    <t>CR1-C</t>
  </si>
  <si>
    <t>CR1-D</t>
  </si>
  <si>
    <t>CR1-E</t>
  </si>
  <si>
    <t>CR2-A</t>
  </si>
  <si>
    <t>CR2-B</t>
  </si>
  <si>
    <t>CR3</t>
  </si>
  <si>
    <t>CR4</t>
  </si>
  <si>
    <t>CR5</t>
  </si>
  <si>
    <t>CR6</t>
  </si>
  <si>
    <t>CR7</t>
  </si>
  <si>
    <t>CR8</t>
  </si>
  <si>
    <t>CR9</t>
  </si>
  <si>
    <t>CCR1</t>
  </si>
  <si>
    <t>CCR2</t>
  </si>
  <si>
    <t>CCR8</t>
  </si>
  <si>
    <t>CCR3</t>
  </si>
  <si>
    <t>CCR4</t>
  </si>
  <si>
    <t>CCR7</t>
  </si>
  <si>
    <t>CCR5-A</t>
  </si>
  <si>
    <t>CCR5-B</t>
  </si>
  <si>
    <t>CCR6</t>
  </si>
  <si>
    <t>MR1</t>
  </si>
  <si>
    <t>MR2-A</t>
  </si>
  <si>
    <t>MR2-B</t>
  </si>
  <si>
    <t>MR3</t>
  </si>
  <si>
    <t>MR4</t>
  </si>
  <si>
    <t>LIQ1</t>
  </si>
  <si>
    <t>Outline of the differences in the scopes of consolidation</t>
  </si>
  <si>
    <t>Back to contents page</t>
  </si>
  <si>
    <t>*</t>
  </si>
  <si>
    <t>Net loans and advances to customers ****</t>
  </si>
  <si>
    <t>***</t>
  </si>
  <si>
    <t>Carrying values of liablilities are not included due to inadequate data on the distribution of liabilities in the different sub-categories of liablities in the regulatory consolidated scope.</t>
  </si>
  <si>
    <t>Contents</t>
  </si>
  <si>
    <t>Various</t>
  </si>
  <si>
    <t>SpareBank 1 Kredittkort</t>
  </si>
  <si>
    <t>NO0010724321</t>
  </si>
  <si>
    <t>Empty set in the EEA</t>
  </si>
  <si>
    <t>[non relevant in EEA regulation]</t>
  </si>
  <si>
    <t>HIGH-QUALITY LIQUID ASSETS</t>
  </si>
  <si>
    <t>Additional Pillar III disclosures</t>
  </si>
  <si>
    <t>All amounts are in NOK million unless otherwise stated</t>
  </si>
  <si>
    <t>Not available</t>
  </si>
  <si>
    <t>Of which: covered bonds</t>
  </si>
  <si>
    <t>Of which: asset-backed securities</t>
  </si>
  <si>
    <t>Of which: issued by general governments</t>
  </si>
  <si>
    <t>Of which: issued by financial operations</t>
  </si>
  <si>
    <t>Of which: issued by non-financial corporations</t>
  </si>
  <si>
    <t>Qualifying Tier 1 capital included in consolidated AT1 capital (including minority interests not inclued in row 5) issued by subsidiaries and held by third parties</t>
  </si>
  <si>
    <t>A01</t>
  </si>
  <si>
    <t>A02</t>
  </si>
  <si>
    <t>A03</t>
  </si>
  <si>
    <t>A04</t>
  </si>
  <si>
    <t>SpareBank 1 Nord-Norge Q4 2019</t>
  </si>
  <si>
    <t>Direct and indirect holdings of the T2 instruments and subordinated loans of financial sector entities where the institution does not have a significant investment in those entities (amount above 10 % threshold and net of eligible short positions) (negative amount)</t>
  </si>
  <si>
    <r>
      <t xml:space="preserve">Exposures to regional governments, MDB, international organisations and PSE </t>
    </r>
    <r>
      <rPr>
        <b/>
        <i/>
        <u/>
        <sz val="10"/>
        <color theme="1"/>
        <rFont val="Calibri"/>
        <family val="2"/>
        <scheme val="minor"/>
      </rPr>
      <t>not</t>
    </r>
    <r>
      <rPr>
        <i/>
        <sz val="10"/>
        <color theme="1"/>
        <rFont val="Calibri"/>
        <family val="2"/>
        <scheme val="minor"/>
      </rPr>
      <t xml:space="preserve"> treated as sovereigns</t>
    </r>
  </si>
  <si>
    <t>NO0010834930</t>
  </si>
  <si>
    <t>NO0010731904</t>
  </si>
  <si>
    <t>NO0010871445</t>
  </si>
  <si>
    <t>Tier 1</t>
  </si>
  <si>
    <t xml:space="preserve">When CET1 falls below 5,125 % at solo or consolidated level. </t>
  </si>
  <si>
    <t>When CET1 ratio falls below 5,125 % on solo or consolidated level.</t>
  </si>
  <si>
    <t>3 month NIBOR + 3,75 %</t>
  </si>
  <si>
    <t>3 month NIBOR + 2,10 %</t>
  </si>
  <si>
    <t>3 month NIBOR + 1,37 %</t>
  </si>
  <si>
    <t>Existence of a dividend stopper</t>
  </si>
  <si>
    <t>Total on-balance sheet exposures (excluding derivatives, SFTs and fiduciary assets)</t>
  </si>
  <si>
    <t>Total derivatives exposures</t>
  </si>
  <si>
    <t>Total securities financing transaction exposures</t>
  </si>
  <si>
    <r>
      <t xml:space="preserve">Add-on amounts for PFE associated with </t>
    </r>
    <r>
      <rPr>
        <i/>
        <sz val="10"/>
        <color theme="1"/>
        <rFont val="Calibri"/>
        <family val="2"/>
        <scheme val="minor"/>
      </rPr>
      <t>all</t>
    </r>
    <r>
      <rPr>
        <sz val="10"/>
        <color theme="1"/>
        <rFont val="Calibri"/>
        <family val="2"/>
        <scheme val="minor"/>
      </rPr>
      <t xml:space="preserve"> derivatives transactions (mark-to-market method)</t>
    </r>
  </si>
  <si>
    <r>
      <t xml:space="preserve">Replacement cost associated with </t>
    </r>
    <r>
      <rPr>
        <i/>
        <sz val="10"/>
        <color theme="1"/>
        <rFont val="Calibri"/>
        <family val="2"/>
        <scheme val="minor"/>
      </rPr>
      <t>all</t>
    </r>
    <r>
      <rPr>
        <sz val="10"/>
        <color theme="1"/>
        <rFont val="Calibri"/>
        <family val="2"/>
        <scheme val="minor"/>
      </rPr>
      <t xml:space="preserve"> derivatives transactions (ie net of eligible cash variation margin)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</si>
</sst>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 %"/>
    <numFmt numFmtId="166" formatCode="_-* #,##0.0_-;\-* #,##0.0_-;_-* &quot;-&quot;??_-;_-@_-"/>
    <numFmt numFmtId="167" formatCode="_ * #,##0.00_ ;_ * \-#,##0.00_ ;_ * &quot;-&quot;??_ ;_ @_ "/>
    <numFmt numFmtId="168" formatCode="_ * #,##0_ ;_ * \-#,##0_ ;_ * &quot;-&quot;??_ ;_ @_ "/>
    <numFmt numFmtId="169" formatCode="_(* #,##0.00_);_(* \(#,##0.00\);_(* &quot;-&quot;??_);_(@_)"/>
    <numFmt numFmtId="170" formatCode="_(* #,##0_);_(* \(#,##0\);_(* &quot;-&quot;??_);_(@_)"/>
    <numFmt numFmtId="171" formatCode="dd/mm/yyyy;@"/>
  </numFmts>
  <fonts count="27"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sz val="10"/>
      <name val="Calibri"/>
      <family val="2"/>
      <scheme val="minor"/>
    </font>
    <font>
      <sz val="11"/>
      <color theme="1"/>
      <name val="Calibri"/>
      <family val="2"/>
      <scheme val="minor"/>
    </font>
    <font>
      <sz val="11"/>
      <color rgb="FFFF0000"/>
      <name val="Calibri"/>
      <family val="2"/>
      <scheme val="minor"/>
    </font>
    <font>
      <b/>
      <sz val="10"/>
      <color theme="1"/>
      <name val="Calibri"/>
      <family val="2"/>
      <scheme val="minor"/>
    </font>
    <font>
      <b/>
      <sz val="10"/>
      <name val="Calibri"/>
      <family val="2"/>
      <scheme val="minor"/>
    </font>
    <font>
      <b/>
      <sz val="11"/>
      <color rgb="FFFF0000"/>
      <name val="Calibri"/>
      <family val="2"/>
      <scheme val="minor"/>
    </font>
    <font>
      <i/>
      <sz val="10"/>
      <color theme="1"/>
      <name val="Calibri"/>
      <family val="2"/>
      <scheme val="minor"/>
    </font>
    <font>
      <i/>
      <sz val="10"/>
      <name val="Calibri"/>
      <family val="2"/>
      <scheme val="minor"/>
    </font>
    <font>
      <sz val="10"/>
      <name val="Arial"/>
      <family val="2"/>
    </font>
    <font>
      <sz val="11"/>
      <color theme="0"/>
      <name val="Calibri"/>
      <family val="2"/>
      <scheme val="minor"/>
    </font>
    <font>
      <sz val="6.5"/>
      <color rgb="FF002060"/>
      <name val="Calibri"/>
      <family val="2"/>
      <scheme val="minor"/>
    </font>
    <font>
      <sz val="6.5"/>
      <color theme="1"/>
      <name val="Calibri"/>
      <family val="2"/>
      <scheme val="minor"/>
    </font>
    <font>
      <sz val="6.5"/>
      <name val="Calibri"/>
      <family val="2"/>
      <scheme val="minor"/>
    </font>
    <font>
      <sz val="6.5"/>
      <color rgb="FFFF0000"/>
      <name val="Calibri"/>
      <family val="2"/>
      <scheme val="minor"/>
    </font>
    <font>
      <sz val="12"/>
      <name val="Calibri"/>
      <family val="2"/>
      <scheme val="minor"/>
    </font>
    <font>
      <sz val="11"/>
      <name val="Calibri"/>
      <family val="2"/>
      <scheme val="minor"/>
    </font>
    <font>
      <b/>
      <u/>
      <sz val="12"/>
      <color rgb="FF002060"/>
      <name val="Calibri"/>
      <family val="2"/>
      <scheme val="minor"/>
    </font>
    <font>
      <b/>
      <sz val="26"/>
      <color theme="0"/>
      <name val="Calibri"/>
      <family val="2"/>
      <scheme val="minor"/>
    </font>
    <font>
      <b/>
      <u/>
      <sz val="16"/>
      <color rgb="FF005AA4"/>
      <name val="Calibri"/>
      <family val="2"/>
      <scheme val="minor"/>
    </font>
    <font>
      <u/>
      <sz val="11"/>
      <color theme="1"/>
      <name val="Calibri"/>
      <family val="2"/>
      <scheme val="minor"/>
    </font>
    <font>
      <b/>
      <i/>
      <u/>
      <sz val="10"/>
      <color theme="1"/>
      <name val="Calibri"/>
      <family val="2"/>
      <scheme val="minor"/>
    </font>
    <font>
      <b/>
      <i/>
      <sz val="10"/>
      <color theme="1"/>
      <name val="Calibri"/>
      <family val="2"/>
      <scheme val="minor"/>
    </font>
    <font>
      <u/>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005AA4"/>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3">
    <xf numFmtId="0" fontId="0" fillId="0" borderId="0"/>
    <xf numFmtId="0" fontId="2" fillId="0" borderId="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167" fontId="12" fillId="0" borderId="0" applyFont="0" applyFill="0" applyBorder="0" applyAlignment="0" applyProtection="0"/>
    <xf numFmtId="169" fontId="5"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cellStyleXfs>
  <cellXfs count="297">
    <xf numFmtId="0" fontId="0" fillId="0" borderId="0" xfId="0"/>
    <xf numFmtId="0" fontId="21" fillId="6" borderId="0" xfId="0" applyFont="1" applyFill="1" applyProtection="1">
      <protection hidden="1"/>
    </xf>
    <xf numFmtId="0" fontId="0" fillId="6" borderId="0" xfId="0" applyFill="1" applyProtection="1">
      <protection hidden="1"/>
    </xf>
    <xf numFmtId="0" fontId="13" fillId="6" borderId="0" xfId="0" applyFont="1" applyFill="1" applyProtection="1">
      <protection hidden="1"/>
    </xf>
    <xf numFmtId="0" fontId="22" fillId="0" borderId="0" xfId="0" applyFont="1" applyProtection="1">
      <protection hidden="1"/>
    </xf>
    <xf numFmtId="0" fontId="0" fillId="0" borderId="0" xfId="0" applyProtection="1">
      <protection hidden="1"/>
    </xf>
    <xf numFmtId="0" fontId="1" fillId="0" borderId="21" xfId="0" applyFont="1" applyBorder="1" applyProtection="1">
      <protection hidden="1"/>
    </xf>
    <xf numFmtId="0" fontId="7" fillId="0" borderId="21" xfId="0" applyFont="1" applyBorder="1" applyProtection="1">
      <protection hidden="1"/>
    </xf>
    <xf numFmtId="0" fontId="26" fillId="0" borderId="0" xfId="11" applyFont="1" applyProtection="1">
      <protection hidden="1"/>
    </xf>
    <xf numFmtId="0" fontId="1" fillId="0" borderId="0" xfId="0" applyFont="1" applyProtection="1">
      <protection hidden="1"/>
    </xf>
    <xf numFmtId="0" fontId="23" fillId="0" borderId="0" xfId="11" applyProtection="1">
      <protection hidden="1"/>
    </xf>
    <xf numFmtId="0" fontId="0" fillId="0" borderId="0" xfId="0" applyBorder="1" applyProtection="1">
      <protection hidden="1"/>
    </xf>
    <xf numFmtId="0" fontId="1" fillId="0" borderId="1" xfId="0" applyFont="1" applyBorder="1" applyAlignment="1" applyProtection="1">
      <alignment horizontal="center" vertical="center"/>
      <protection hidden="1"/>
    </xf>
    <xf numFmtId="0" fontId="1" fillId="0" borderId="0" xfId="0" applyFont="1" applyBorder="1" applyProtection="1">
      <protection hidden="1"/>
    </xf>
    <xf numFmtId="0" fontId="1" fillId="0" borderId="5"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0" fontId="1" fillId="0" borderId="3"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3" borderId="1" xfId="0" applyFont="1" applyFill="1" applyBorder="1" applyProtection="1">
      <protection hidden="1"/>
    </xf>
    <xf numFmtId="0" fontId="1" fillId="0" borderId="1" xfId="0" applyFont="1" applyBorder="1" applyProtection="1">
      <protection hidden="1"/>
    </xf>
    <xf numFmtId="164" fontId="1" fillId="0" borderId="1" xfId="2" applyNumberFormat="1" applyFont="1" applyBorder="1" applyProtection="1">
      <protection hidden="1"/>
    </xf>
    <xf numFmtId="0" fontId="1" fillId="0" borderId="1" xfId="0" applyFont="1" applyBorder="1" applyAlignment="1" applyProtection="1">
      <alignment wrapText="1"/>
      <protection hidden="1"/>
    </xf>
    <xf numFmtId="0" fontId="7" fillId="0" borderId="1" xfId="0" applyFont="1" applyBorder="1" applyProtection="1">
      <protection hidden="1"/>
    </xf>
    <xf numFmtId="164" fontId="7" fillId="0" borderId="1" xfId="0" applyNumberFormat="1" applyFont="1" applyBorder="1" applyProtection="1">
      <protection hidden="1"/>
    </xf>
    <xf numFmtId="0" fontId="1" fillId="0" borderId="6" xfId="0" applyFont="1" applyBorder="1" applyAlignment="1" applyProtection="1">
      <alignment horizontal="left" vertical="center" wrapText="1"/>
      <protection hidden="1"/>
    </xf>
    <xf numFmtId="0" fontId="1" fillId="0" borderId="20" xfId="0" applyFont="1" applyBorder="1" applyAlignment="1" applyProtection="1">
      <alignment horizontal="left" vertical="center" wrapText="1"/>
      <protection hidden="1"/>
    </xf>
    <xf numFmtId="0" fontId="1" fillId="0" borderId="7" xfId="0" applyFont="1" applyBorder="1" applyAlignment="1" applyProtection="1">
      <alignment horizontal="left" vertical="center" wrapText="1"/>
      <protection hidden="1"/>
    </xf>
    <xf numFmtId="0" fontId="1" fillId="0" borderId="10" xfId="0" applyFont="1" applyBorder="1" applyAlignment="1" applyProtection="1">
      <alignment horizontal="left" vertical="center" wrapText="1"/>
      <protection hidden="1"/>
    </xf>
    <xf numFmtId="0" fontId="1" fillId="0" borderId="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18" xfId="0" applyFont="1" applyBorder="1" applyAlignment="1" applyProtection="1">
      <alignment horizontal="left" vertical="center" wrapText="1"/>
      <protection hidden="1"/>
    </xf>
    <xf numFmtId="0" fontId="1" fillId="0" borderId="21" xfId="0" applyFont="1" applyBorder="1" applyAlignment="1" applyProtection="1">
      <alignment horizontal="left" vertical="center" wrapText="1"/>
      <protection hidden="1"/>
    </xf>
    <xf numFmtId="0" fontId="1" fillId="0" borderId="19" xfId="0" applyFont="1" applyBorder="1" applyAlignment="1" applyProtection="1">
      <alignment horizontal="left" vertical="center" wrapText="1"/>
      <protection hidden="1"/>
    </xf>
    <xf numFmtId="0" fontId="3" fillId="0" borderId="0" xfId="0" applyFont="1" applyProtection="1">
      <protection hidden="1"/>
    </xf>
    <xf numFmtId="0" fontId="0" fillId="0" borderId="0" xfId="0" applyAlignment="1" applyProtection="1">
      <alignment horizontal="center"/>
      <protection hidden="1"/>
    </xf>
    <xf numFmtId="0" fontId="1" fillId="0" borderId="5" xfId="0" applyFont="1" applyFill="1" applyBorder="1" applyAlignment="1" applyProtection="1">
      <alignment horizontal="left" vertical="center" wrapText="1"/>
      <protection hidden="1"/>
    </xf>
    <xf numFmtId="0" fontId="1" fillId="0" borderId="1" xfId="0" applyFont="1" applyFill="1" applyBorder="1" applyAlignment="1" applyProtection="1">
      <alignment horizontal="left" vertical="center" wrapText="1"/>
      <protection hidden="1"/>
    </xf>
    <xf numFmtId="0" fontId="0" fillId="0" borderId="0" xfId="0" applyAlignment="1" applyProtection="1">
      <alignment wrapText="1"/>
      <protection hidden="1"/>
    </xf>
    <xf numFmtId="0" fontId="1" fillId="0" borderId="3" xfId="0" applyFont="1" applyFill="1" applyBorder="1" applyAlignment="1" applyProtection="1">
      <alignment horizontal="left" vertical="center" wrapText="1"/>
      <protection hidden="1"/>
    </xf>
    <xf numFmtId="0" fontId="1" fillId="0" borderId="1" xfId="0" applyFont="1" applyBorder="1" applyAlignment="1" applyProtection="1">
      <alignment horizontal="left" vertical="center" wrapText="1"/>
      <protection hidden="1"/>
    </xf>
    <xf numFmtId="0" fontId="1" fillId="0" borderId="3" xfId="0" applyFont="1" applyBorder="1" applyAlignment="1" applyProtection="1">
      <alignment horizontal="right" vertical="center" wrapText="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wrapText="1"/>
      <protection hidden="1"/>
    </xf>
    <xf numFmtId="10" fontId="1" fillId="0" borderId="1" xfId="3" applyNumberFormat="1" applyFont="1" applyBorder="1" applyAlignment="1" applyProtection="1">
      <alignment horizontal="right"/>
      <protection hidden="1"/>
    </xf>
    <xf numFmtId="0" fontId="6" fillId="0" borderId="0" xfId="0" applyFont="1" applyProtection="1">
      <protection hidden="1"/>
    </xf>
    <xf numFmtId="0" fontId="4" fillId="0" borderId="1" xfId="0" applyFont="1" applyBorder="1" applyAlignment="1" applyProtection="1">
      <alignment horizontal="left"/>
      <protection hidden="1"/>
    </xf>
    <xf numFmtId="10" fontId="1" fillId="0" borderId="0" xfId="3" applyNumberFormat="1" applyFont="1" applyBorder="1" applyAlignment="1" applyProtection="1">
      <alignment horizontal="right"/>
      <protection hidden="1"/>
    </xf>
    <xf numFmtId="0" fontId="1" fillId="0" borderId="0" xfId="0" applyFont="1" applyFill="1" applyBorder="1" applyProtection="1">
      <protection hidden="1"/>
    </xf>
    <xf numFmtId="0" fontId="0" fillId="0" borderId="0" xfId="0" applyAlignment="1" applyProtection="1">
      <alignment vertical="center"/>
      <protection hidden="1"/>
    </xf>
    <xf numFmtId="0" fontId="7" fillId="2" borderId="1" xfId="0" applyFont="1" applyFill="1" applyBorder="1" applyAlignment="1" applyProtection="1">
      <alignment horizontal="left" vertical="center" indent="1"/>
      <protection hidden="1"/>
    </xf>
    <xf numFmtId="0" fontId="1" fillId="0" borderId="1" xfId="0" applyFont="1" applyBorder="1" applyAlignment="1" applyProtection="1">
      <alignment horizontal="left" vertical="center" indent="1"/>
      <protection hidden="1"/>
    </xf>
    <xf numFmtId="0" fontId="1" fillId="0" borderId="1" xfId="0" applyFont="1" applyBorder="1" applyAlignment="1" applyProtection="1">
      <alignment horizontal="left" vertical="center" wrapText="1" indent="1"/>
      <protection hidden="1"/>
    </xf>
    <xf numFmtId="3" fontId="1" fillId="0" borderId="1" xfId="0" applyNumberFormat="1" applyFont="1" applyBorder="1" applyAlignment="1" applyProtection="1">
      <alignment horizontal="right" vertical="center" indent="1"/>
      <protection hidden="1"/>
    </xf>
    <xf numFmtId="0" fontId="10" fillId="0" borderId="1" xfId="0" applyFont="1" applyBorder="1" applyAlignment="1" applyProtection="1">
      <alignment horizontal="left" vertical="center" wrapText="1" indent="2"/>
      <protection hidden="1"/>
    </xf>
    <xf numFmtId="0" fontId="7" fillId="3" borderId="1" xfId="0" applyFont="1" applyFill="1" applyBorder="1" applyAlignment="1" applyProtection="1">
      <alignment horizontal="left" vertical="center" wrapText="1" indent="1"/>
      <protection hidden="1"/>
    </xf>
    <xf numFmtId="3" fontId="7" fillId="0" borderId="1" xfId="0" applyNumberFormat="1" applyFont="1" applyBorder="1" applyAlignment="1" applyProtection="1">
      <alignment horizontal="right" vertical="center" indent="1"/>
      <protection hidden="1"/>
    </xf>
    <xf numFmtId="0" fontId="1" fillId="0" borderId="1" xfId="0" applyFont="1" applyFill="1" applyBorder="1" applyAlignment="1" applyProtection="1">
      <alignment horizontal="left" vertical="center" indent="1"/>
      <protection hidden="1"/>
    </xf>
    <xf numFmtId="0" fontId="7" fillId="0" borderId="1" xfId="0" applyFont="1" applyBorder="1" applyAlignment="1" applyProtection="1">
      <alignment horizontal="left" vertical="center" indent="1"/>
      <protection hidden="1"/>
    </xf>
    <xf numFmtId="0" fontId="7" fillId="2" borderId="20" xfId="0" applyFont="1" applyFill="1" applyBorder="1" applyAlignment="1" applyProtection="1">
      <alignment horizontal="left" vertical="center" indent="1"/>
      <protection hidden="1"/>
    </xf>
    <xf numFmtId="0" fontId="7" fillId="0" borderId="1" xfId="0" applyFont="1" applyFill="1" applyBorder="1" applyAlignment="1" applyProtection="1">
      <alignment horizontal="left" vertical="center" indent="1"/>
      <protection hidden="1"/>
    </xf>
    <xf numFmtId="0" fontId="1" fillId="0" borderId="1" xfId="0" applyFont="1" applyFill="1" applyBorder="1" applyAlignment="1" applyProtection="1">
      <alignment horizontal="left" vertical="center" wrapText="1" indent="1"/>
      <protection hidden="1"/>
    </xf>
    <xf numFmtId="0" fontId="1" fillId="0" borderId="1" xfId="0" applyFont="1" applyBorder="1" applyAlignment="1" applyProtection="1">
      <alignment horizontal="right" vertical="center" indent="1"/>
      <protection hidden="1"/>
    </xf>
    <xf numFmtId="0" fontId="7" fillId="0" borderId="1" xfId="0" applyFont="1" applyBorder="1" applyAlignment="1" applyProtection="1">
      <alignment horizontal="right" vertical="center" indent="1"/>
      <protection hidden="1"/>
    </xf>
    <xf numFmtId="0" fontId="7" fillId="2" borderId="8" xfId="0" applyFont="1" applyFill="1" applyBorder="1" applyAlignment="1" applyProtection="1">
      <alignment horizontal="left" vertical="center" indent="1"/>
      <protection hidden="1"/>
    </xf>
    <xf numFmtId="0" fontId="7" fillId="2" borderId="9" xfId="0" applyFont="1" applyFill="1" applyBorder="1" applyAlignment="1" applyProtection="1">
      <alignment horizontal="left" vertical="center" indent="1"/>
      <protection hidden="1"/>
    </xf>
    <xf numFmtId="0" fontId="1" fillId="3" borderId="1" xfId="0" applyFont="1" applyFill="1" applyBorder="1" applyAlignment="1" applyProtection="1">
      <alignment horizontal="left" vertical="center" wrapText="1" indent="1"/>
      <protection hidden="1"/>
    </xf>
    <xf numFmtId="10" fontId="1" fillId="0" borderId="1" xfId="3" applyNumberFormat="1" applyFont="1" applyBorder="1" applyAlignment="1" applyProtection="1">
      <alignment horizontal="right" vertical="center" indent="1"/>
      <protection hidden="1"/>
    </xf>
    <xf numFmtId="10" fontId="1" fillId="0" borderId="1" xfId="0" applyNumberFormat="1" applyFont="1" applyBorder="1" applyAlignment="1" applyProtection="1">
      <alignment horizontal="right" vertical="center" indent="1"/>
      <protection hidden="1"/>
    </xf>
    <xf numFmtId="0" fontId="10" fillId="3" borderId="1" xfId="0" applyFont="1" applyFill="1" applyBorder="1" applyAlignment="1" applyProtection="1">
      <alignment horizontal="left" vertical="center" wrapText="1" indent="2"/>
      <protection hidden="1"/>
    </xf>
    <xf numFmtId="0" fontId="1" fillId="0" borderId="1" xfId="0" applyFont="1" applyBorder="1" applyAlignment="1" applyProtection="1">
      <alignment vertical="center"/>
      <protection hidden="1"/>
    </xf>
    <xf numFmtId="0" fontId="7" fillId="2" borderId="1" xfId="0" applyFont="1" applyFill="1" applyBorder="1" applyAlignment="1" applyProtection="1">
      <alignment horizontal="left" vertical="center" wrapText="1" indent="1"/>
      <protection hidden="1"/>
    </xf>
    <xf numFmtId="49" fontId="1" fillId="0" borderId="1" xfId="0" applyNumberFormat="1" applyFont="1" applyBorder="1" applyAlignment="1" applyProtection="1">
      <alignment horizontal="left" vertical="center" wrapText="1" indent="1"/>
      <protection hidden="1"/>
    </xf>
    <xf numFmtId="0" fontId="5" fillId="4" borderId="0" xfId="8" applyFont="1" applyFill="1" applyProtection="1">
      <protection hidden="1"/>
    </xf>
    <xf numFmtId="0" fontId="5" fillId="0" borderId="0" xfId="8" applyFont="1" applyFill="1" applyProtection="1">
      <protection hidden="1"/>
    </xf>
    <xf numFmtId="0" fontId="0" fillId="0" borderId="0" xfId="8" applyFont="1" applyFill="1" applyProtection="1">
      <protection hidden="1"/>
    </xf>
    <xf numFmtId="43" fontId="5" fillId="4" borderId="0" xfId="8" applyNumberFormat="1" applyFont="1" applyFill="1" applyProtection="1">
      <protection hidden="1"/>
    </xf>
    <xf numFmtId="0" fontId="5" fillId="0" borderId="0" xfId="0" applyFont="1" applyProtection="1">
      <protection hidden="1"/>
    </xf>
    <xf numFmtId="0" fontId="14" fillId="4" borderId="0" xfId="8" applyFont="1" applyFill="1" applyProtection="1">
      <protection hidden="1"/>
    </xf>
    <xf numFmtId="43" fontId="5" fillId="0" borderId="0" xfId="0" applyNumberFormat="1" applyFont="1" applyProtection="1">
      <protection hidden="1"/>
    </xf>
    <xf numFmtId="0" fontId="15" fillId="4" borderId="0" xfId="8" applyFont="1" applyFill="1" applyProtection="1">
      <protection hidden="1"/>
    </xf>
    <xf numFmtId="0" fontId="4" fillId="4" borderId="1" xfId="8" applyFont="1" applyFill="1" applyBorder="1" applyAlignment="1" applyProtection="1">
      <alignment horizontal="center" vertical="center"/>
      <protection hidden="1"/>
    </xf>
    <xf numFmtId="0" fontId="4" fillId="4" borderId="1" xfId="8" applyFont="1" applyFill="1" applyBorder="1" applyAlignment="1" applyProtection="1">
      <alignment vertical="center"/>
      <protection hidden="1"/>
    </xf>
    <xf numFmtId="49" fontId="4" fillId="0" borderId="1" xfId="9" applyNumberFormat="1" applyFont="1" applyFill="1" applyBorder="1" applyAlignment="1" applyProtection="1">
      <alignment horizontal="left" vertical="center" wrapText="1"/>
      <protection hidden="1"/>
    </xf>
    <xf numFmtId="49" fontId="4" fillId="4" borderId="1" xfId="2" applyNumberFormat="1" applyFont="1" applyFill="1" applyBorder="1" applyAlignment="1" applyProtection="1">
      <alignment horizontal="left" vertical="center" wrapText="1"/>
      <protection hidden="1"/>
    </xf>
    <xf numFmtId="10" fontId="4" fillId="0" borderId="1" xfId="3" applyNumberFormat="1" applyFont="1" applyFill="1" applyBorder="1" applyAlignment="1" applyProtection="1">
      <alignment horizontal="left" vertical="center" wrapText="1"/>
      <protection hidden="1"/>
    </xf>
    <xf numFmtId="10" fontId="4" fillId="4" borderId="1" xfId="3" applyNumberFormat="1" applyFont="1" applyFill="1" applyBorder="1" applyAlignment="1" applyProtection="1">
      <alignment horizontal="left" vertical="center" wrapText="1"/>
      <protection hidden="1"/>
    </xf>
    <xf numFmtId="0" fontId="4" fillId="3" borderId="1" xfId="8" applyFont="1" applyFill="1" applyBorder="1" applyAlignment="1" applyProtection="1">
      <alignment horizontal="center" vertical="center"/>
      <protection hidden="1"/>
    </xf>
    <xf numFmtId="0" fontId="11" fillId="3" borderId="1" xfId="8" applyFont="1" applyFill="1" applyBorder="1" applyAlignment="1" applyProtection="1">
      <alignment vertical="center"/>
      <protection hidden="1"/>
    </xf>
    <xf numFmtId="49" fontId="11" fillId="3" borderId="1" xfId="2" applyNumberFormat="1" applyFont="1" applyFill="1" applyBorder="1" applyAlignment="1" applyProtection="1">
      <alignment horizontal="left" vertical="center" wrapText="1"/>
      <protection hidden="1"/>
    </xf>
    <xf numFmtId="168" fontId="4" fillId="0" borderId="1" xfId="9" applyNumberFormat="1" applyFont="1" applyFill="1" applyBorder="1" applyAlignment="1" applyProtection="1">
      <alignment vertical="center"/>
      <protection hidden="1"/>
    </xf>
    <xf numFmtId="168" fontId="4" fillId="0" borderId="1" xfId="9" applyNumberFormat="1" applyFont="1" applyFill="1" applyBorder="1" applyAlignment="1" applyProtection="1">
      <alignment vertical="center" wrapText="1"/>
      <protection hidden="1"/>
    </xf>
    <xf numFmtId="170" fontId="4" fillId="0" borderId="1" xfId="10" applyNumberFormat="1" applyFont="1" applyFill="1" applyBorder="1" applyAlignment="1" applyProtection="1">
      <alignment vertical="center"/>
      <protection hidden="1"/>
    </xf>
    <xf numFmtId="168" fontId="4" fillId="4" borderId="1" xfId="2" applyNumberFormat="1" applyFont="1" applyFill="1" applyBorder="1" applyAlignment="1" applyProtection="1">
      <alignment vertical="center"/>
      <protection hidden="1"/>
    </xf>
    <xf numFmtId="168" fontId="4" fillId="4" borderId="1" xfId="2" applyNumberFormat="1" applyFont="1" applyFill="1" applyBorder="1" applyAlignment="1" applyProtection="1">
      <alignment vertical="center" wrapText="1"/>
      <protection hidden="1"/>
    </xf>
    <xf numFmtId="14" fontId="4" fillId="0" borderId="1" xfId="9" applyNumberFormat="1" applyFont="1" applyFill="1" applyBorder="1" applyAlignment="1" applyProtection="1">
      <alignment vertical="center"/>
      <protection hidden="1"/>
    </xf>
    <xf numFmtId="14" fontId="4" fillId="0" borderId="1" xfId="9" applyNumberFormat="1" applyFont="1" applyFill="1" applyBorder="1" applyAlignment="1" applyProtection="1">
      <alignment horizontal="left" vertical="center" wrapText="1"/>
      <protection hidden="1"/>
    </xf>
    <xf numFmtId="14" fontId="4" fillId="4" borderId="1" xfId="2" applyNumberFormat="1" applyFont="1" applyFill="1" applyBorder="1" applyAlignment="1" applyProtection="1">
      <alignment vertical="center"/>
      <protection hidden="1"/>
    </xf>
    <xf numFmtId="171" fontId="4" fillId="0" borderId="1" xfId="9" applyNumberFormat="1" applyFont="1" applyFill="1" applyBorder="1" applyAlignment="1" applyProtection="1">
      <alignment vertical="center"/>
      <protection hidden="1"/>
    </xf>
    <xf numFmtId="0" fontId="4" fillId="4" borderId="1" xfId="8" applyFont="1" applyFill="1" applyBorder="1" applyAlignment="1" applyProtection="1">
      <alignment horizontal="center" vertical="center"/>
      <protection hidden="1"/>
    </xf>
    <xf numFmtId="0" fontId="4" fillId="4" borderId="1" xfId="8" applyFont="1" applyFill="1" applyBorder="1" applyAlignment="1" applyProtection="1">
      <alignment horizontal="left" vertical="center" wrapText="1"/>
      <protection hidden="1"/>
    </xf>
    <xf numFmtId="168" fontId="4" fillId="0" borderId="1" xfId="9" applyNumberFormat="1" applyFont="1" applyFill="1" applyBorder="1" applyAlignment="1" applyProtection="1">
      <alignment horizontal="left" vertical="center"/>
      <protection hidden="1"/>
    </xf>
    <xf numFmtId="14" fontId="4" fillId="4" borderId="1" xfId="2" applyNumberFormat="1" applyFont="1" applyFill="1" applyBorder="1" applyAlignment="1" applyProtection="1">
      <alignment horizontal="right" vertical="center"/>
      <protection hidden="1"/>
    </xf>
    <xf numFmtId="168" fontId="11" fillId="3" borderId="1" xfId="2" applyNumberFormat="1" applyFont="1" applyFill="1" applyBorder="1" applyAlignment="1" applyProtection="1">
      <alignment vertical="center"/>
      <protection hidden="1"/>
    </xf>
    <xf numFmtId="0" fontId="14" fillId="4" borderId="0" xfId="8" applyFont="1" applyFill="1" applyAlignment="1" applyProtection="1">
      <protection hidden="1"/>
    </xf>
    <xf numFmtId="0" fontId="15" fillId="4" borderId="0" xfId="8" applyFont="1" applyFill="1" applyAlignment="1" applyProtection="1">
      <protection hidden="1"/>
    </xf>
    <xf numFmtId="0" fontId="4" fillId="4" borderId="1" xfId="8" applyFont="1" applyFill="1" applyBorder="1" applyAlignment="1" applyProtection="1">
      <alignment vertical="center" wrapText="1"/>
      <protection hidden="1"/>
    </xf>
    <xf numFmtId="168" fontId="4" fillId="3" borderId="1" xfId="2" applyNumberFormat="1" applyFont="1" applyFill="1" applyBorder="1" applyAlignment="1" applyProtection="1">
      <alignment vertical="center"/>
      <protection hidden="1"/>
    </xf>
    <xf numFmtId="49" fontId="4" fillId="0" borderId="1" xfId="9" applyNumberFormat="1" applyFont="1" applyFill="1" applyBorder="1" applyAlignment="1" applyProtection="1">
      <alignment horizontal="left" vertical="center"/>
      <protection hidden="1"/>
    </xf>
    <xf numFmtId="49" fontId="4" fillId="4" borderId="1" xfId="2" applyNumberFormat="1" applyFont="1" applyFill="1" applyBorder="1" applyAlignment="1" applyProtection="1">
      <alignment horizontal="left" vertical="center"/>
      <protection hidden="1"/>
    </xf>
    <xf numFmtId="0" fontId="4" fillId="4" borderId="1" xfId="8" applyFont="1" applyFill="1" applyBorder="1" applyAlignment="1" applyProtection="1">
      <alignment horizontal="left" vertical="center"/>
      <protection hidden="1"/>
    </xf>
    <xf numFmtId="0" fontId="16" fillId="4" borderId="0" xfId="8" applyFont="1" applyFill="1" applyBorder="1" applyAlignment="1" applyProtection="1">
      <alignment horizontal="center" vertical="center"/>
      <protection hidden="1"/>
    </xf>
    <xf numFmtId="0" fontId="16" fillId="4" borderId="0" xfId="8" applyFont="1" applyFill="1" applyBorder="1" applyProtection="1">
      <protection hidden="1"/>
    </xf>
    <xf numFmtId="168" fontId="16" fillId="0" borderId="0" xfId="9" applyNumberFormat="1" applyFont="1" applyFill="1" applyBorder="1" applyProtection="1">
      <protection hidden="1"/>
    </xf>
    <xf numFmtId="168" fontId="16" fillId="4" borderId="0" xfId="9" applyNumberFormat="1" applyFont="1" applyFill="1" applyBorder="1" applyProtection="1">
      <protection hidden="1"/>
    </xf>
    <xf numFmtId="0" fontId="17" fillId="4" borderId="0" xfId="8" applyFont="1" applyFill="1" applyAlignment="1" applyProtection="1">
      <alignment vertical="top"/>
      <protection hidden="1"/>
    </xf>
    <xf numFmtId="0" fontId="16" fillId="4" borderId="0" xfId="8" applyFont="1" applyFill="1" applyAlignment="1" applyProtection="1">
      <alignment vertical="top" wrapText="1"/>
      <protection hidden="1"/>
    </xf>
    <xf numFmtId="0" fontId="15" fillId="0" borderId="0" xfId="8" applyFont="1" applyFill="1" applyAlignment="1" applyProtection="1">
      <alignment vertical="top" wrapText="1"/>
      <protection hidden="1"/>
    </xf>
    <xf numFmtId="0" fontId="15" fillId="4" borderId="0" xfId="8" applyFont="1" applyFill="1" applyAlignment="1" applyProtection="1">
      <alignment vertical="top" wrapText="1"/>
      <protection hidden="1"/>
    </xf>
    <xf numFmtId="0" fontId="16" fillId="4" borderId="0" xfId="8" applyFont="1" applyFill="1" applyProtection="1">
      <protection hidden="1"/>
    </xf>
    <xf numFmtId="0" fontId="16" fillId="4" borderId="0" xfId="8" applyFont="1" applyFill="1" applyAlignment="1" applyProtection="1">
      <alignment vertical="top"/>
      <protection hidden="1"/>
    </xf>
    <xf numFmtId="0" fontId="16" fillId="0" borderId="0" xfId="8" applyFont="1" applyFill="1" applyAlignment="1" applyProtection="1">
      <alignment vertical="top" wrapText="1"/>
      <protection hidden="1"/>
    </xf>
    <xf numFmtId="0" fontId="18" fillId="4" borderId="0" xfId="8" applyFont="1" applyFill="1" applyProtection="1">
      <protection hidden="1"/>
    </xf>
    <xf numFmtId="0" fontId="19" fillId="4" borderId="0" xfId="8" applyFont="1" applyFill="1" applyProtection="1">
      <protection hidden="1"/>
    </xf>
    <xf numFmtId="0" fontId="20" fillId="4" borderId="0" xfId="8" applyFont="1" applyFill="1" applyProtection="1">
      <protection hidden="1"/>
    </xf>
    <xf numFmtId="0" fontId="1" fillId="0" borderId="1"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wrapText="1"/>
      <protection hidden="1"/>
    </xf>
    <xf numFmtId="14" fontId="1" fillId="0" borderId="1" xfId="0" applyNumberFormat="1" applyFont="1" applyBorder="1" applyAlignment="1" applyProtection="1">
      <alignment horizontal="center"/>
      <protection hidden="1"/>
    </xf>
    <xf numFmtId="0" fontId="1" fillId="3" borderId="1" xfId="0" applyFont="1" applyFill="1" applyBorder="1" applyAlignment="1" applyProtection="1">
      <alignment wrapText="1"/>
      <protection hidden="1"/>
    </xf>
    <xf numFmtId="164" fontId="1" fillId="3" borderId="1" xfId="2" applyNumberFormat="1" applyFont="1" applyFill="1" applyBorder="1" applyProtection="1">
      <protection hidden="1"/>
    </xf>
    <xf numFmtId="0" fontId="10" fillId="0" borderId="1" xfId="0" applyFont="1" applyBorder="1" applyAlignment="1" applyProtection="1">
      <alignment horizontal="left" wrapText="1" indent="1"/>
      <protection hidden="1"/>
    </xf>
    <xf numFmtId="1" fontId="0" fillId="0" borderId="0" xfId="0" applyNumberFormat="1" applyProtection="1">
      <protection hidden="1"/>
    </xf>
    <xf numFmtId="164" fontId="1" fillId="4" borderId="1" xfId="2" applyNumberFormat="1" applyFont="1" applyFill="1" applyBorder="1" applyProtection="1">
      <protection hidden="1"/>
    </xf>
    <xf numFmtId="0" fontId="7" fillId="3" borderId="1" xfId="0" applyFont="1" applyFill="1" applyBorder="1" applyAlignment="1" applyProtection="1">
      <alignment wrapText="1"/>
      <protection hidden="1"/>
    </xf>
    <xf numFmtId="164" fontId="8" fillId="3" borderId="1" xfId="2" applyNumberFormat="1" applyFont="1" applyFill="1" applyBorder="1" applyProtection="1">
      <protection hidden="1"/>
    </xf>
    <xf numFmtId="164" fontId="7" fillId="3" borderId="1" xfId="2" applyNumberFormat="1" applyFont="1" applyFill="1" applyBorder="1" applyProtection="1">
      <protection hidden="1"/>
    </xf>
    <xf numFmtId="164" fontId="0" fillId="0" borderId="0" xfId="0" applyNumberFormat="1" applyProtection="1">
      <protection hidden="1"/>
    </xf>
    <xf numFmtId="0" fontId="1" fillId="0" borderId="1" xfId="0" applyFont="1" applyFill="1" applyBorder="1" applyAlignment="1" applyProtection="1">
      <alignment horizontal="center" vertical="center"/>
      <protection hidden="1"/>
    </xf>
    <xf numFmtId="0" fontId="1" fillId="0" borderId="1" xfId="0" applyFont="1" applyBorder="1" applyAlignment="1" applyProtection="1">
      <alignment horizontal="left" indent="1"/>
      <protection hidden="1"/>
    </xf>
    <xf numFmtId="0" fontId="10" fillId="0" borderId="1" xfId="0" applyFont="1" applyBorder="1" applyAlignment="1" applyProtection="1">
      <alignment horizontal="left" indent="3"/>
      <protection hidden="1"/>
    </xf>
    <xf numFmtId="0" fontId="9" fillId="0" borderId="0" xfId="0" applyFont="1" applyProtection="1">
      <protection hidden="1"/>
    </xf>
    <xf numFmtId="0" fontId="10" fillId="0" borderId="1" xfId="0" applyFont="1" applyBorder="1" applyAlignment="1" applyProtection="1">
      <alignment horizontal="left" indent="5"/>
      <protection hidden="1"/>
    </xf>
    <xf numFmtId="0" fontId="7" fillId="0" borderId="1" xfId="0" applyFont="1" applyBorder="1" applyAlignment="1" applyProtection="1">
      <alignment horizontal="left" indent="1"/>
      <protection hidden="1"/>
    </xf>
    <xf numFmtId="164" fontId="7" fillId="0" borderId="1" xfId="2" applyNumberFormat="1" applyFont="1" applyBorder="1" applyProtection="1">
      <protection hidden="1"/>
    </xf>
    <xf numFmtId="0" fontId="1" fillId="0" borderId="1" xfId="0" applyFont="1" applyBorder="1" applyAlignment="1" applyProtection="1">
      <alignment horizontal="left" wrapText="1" indent="1"/>
      <protection hidden="1"/>
    </xf>
    <xf numFmtId="0" fontId="1" fillId="0" borderId="8" xfId="0" applyFont="1" applyBorder="1" applyAlignment="1" applyProtection="1">
      <alignment horizontal="center" vertical="center"/>
      <protection hidden="1"/>
    </xf>
    <xf numFmtId="0" fontId="1" fillId="0" borderId="9"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7" fillId="0" borderId="1" xfId="0" applyFont="1" applyBorder="1" applyAlignment="1" applyProtection="1">
      <alignment horizontal="left" wrapText="1" indent="1"/>
      <protection hidden="1"/>
    </xf>
    <xf numFmtId="164" fontId="1" fillId="0" borderId="1" xfId="2" applyNumberFormat="1" applyFont="1" applyFill="1" applyBorder="1" applyProtection="1">
      <protection hidden="1"/>
    </xf>
    <xf numFmtId="164" fontId="1" fillId="0" borderId="1" xfId="0" applyNumberFormat="1" applyFont="1" applyBorder="1" applyProtection="1">
      <protection hidden="1"/>
    </xf>
    <xf numFmtId="2" fontId="0" fillId="0" borderId="0" xfId="0" applyNumberFormat="1" applyFill="1" applyBorder="1" applyProtection="1">
      <protection hidden="1"/>
    </xf>
    <xf numFmtId="0" fontId="7" fillId="0" borderId="1" xfId="0" applyFont="1" applyBorder="1" applyAlignment="1" applyProtection="1">
      <alignment wrapText="1"/>
      <protection hidden="1"/>
    </xf>
    <xf numFmtId="0" fontId="23" fillId="0" borderId="0" xfId="11" applyFont="1" applyProtection="1">
      <protection hidden="1"/>
    </xf>
    <xf numFmtId="49" fontId="0" fillId="0" borderId="0" xfId="0" applyNumberFormat="1" applyProtection="1">
      <protection hidden="1"/>
    </xf>
    <xf numFmtId="49" fontId="22" fillId="0" borderId="0" xfId="0" applyNumberFormat="1" applyFont="1" applyProtection="1">
      <protection hidden="1"/>
    </xf>
    <xf numFmtId="49" fontId="1" fillId="3" borderId="1" xfId="0" applyNumberFormat="1" applyFont="1" applyFill="1" applyBorder="1" applyAlignment="1" applyProtection="1">
      <alignment horizontal="center"/>
      <protection hidden="1"/>
    </xf>
    <xf numFmtId="0" fontId="1" fillId="3" borderId="1" xfId="0" applyFont="1" applyFill="1" applyBorder="1" applyAlignment="1" applyProtection="1">
      <alignment horizontal="center"/>
      <protection hidden="1"/>
    </xf>
    <xf numFmtId="49" fontId="1" fillId="0" borderId="1" xfId="0" applyNumberFormat="1" applyFont="1" applyBorder="1" applyProtection="1">
      <protection hidden="1"/>
    </xf>
    <xf numFmtId="49" fontId="1" fillId="0" borderId="1" xfId="0" applyNumberFormat="1" applyFont="1" applyBorder="1" applyAlignment="1" applyProtection="1">
      <alignment horizontal="center"/>
      <protection hidden="1"/>
    </xf>
    <xf numFmtId="3" fontId="1" fillId="0" borderId="1" xfId="0" applyNumberFormat="1" applyFont="1" applyBorder="1" applyAlignment="1" applyProtection="1">
      <alignment horizontal="center"/>
      <protection hidden="1"/>
    </xf>
    <xf numFmtId="10" fontId="1" fillId="0" borderId="1" xfId="0" applyNumberFormat="1" applyFont="1" applyBorder="1" applyAlignment="1" applyProtection="1">
      <alignment horizontal="center"/>
      <protection hidden="1"/>
    </xf>
    <xf numFmtId="49" fontId="1" fillId="3" borderId="5" xfId="0" applyNumberFormat="1" applyFont="1" applyFill="1" applyBorder="1" applyAlignment="1" applyProtection="1">
      <alignment horizontal="center" vertical="center"/>
      <protection hidden="1"/>
    </xf>
    <xf numFmtId="49" fontId="1" fillId="3" borderId="5" xfId="0" applyNumberFormat="1" applyFont="1" applyFill="1" applyBorder="1" applyAlignment="1" applyProtection="1">
      <alignment horizontal="center"/>
      <protection hidden="1"/>
    </xf>
    <xf numFmtId="0" fontId="1" fillId="3" borderId="1"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textRotation="90" wrapText="1"/>
      <protection hidden="1"/>
    </xf>
    <xf numFmtId="49" fontId="1" fillId="3" borderId="3" xfId="0" applyNumberFormat="1" applyFont="1" applyFill="1" applyBorder="1" applyAlignment="1" applyProtection="1">
      <alignment horizontal="center" vertical="center"/>
      <protection hidden="1"/>
    </xf>
    <xf numFmtId="49" fontId="1" fillId="3" borderId="3" xfId="0" applyNumberFormat="1" applyFont="1" applyFill="1" applyBorder="1" applyAlignment="1" applyProtection="1">
      <alignment horizontal="center"/>
      <protection hidden="1"/>
    </xf>
    <xf numFmtId="0" fontId="1" fillId="3" borderId="1" xfId="0" applyFont="1" applyFill="1" applyBorder="1" applyAlignment="1" applyProtection="1">
      <alignment horizontal="center" vertical="center" textRotation="90" wrapText="1"/>
      <protection hidden="1"/>
    </xf>
    <xf numFmtId="3" fontId="1" fillId="0" borderId="1" xfId="0" applyNumberFormat="1" applyFont="1" applyBorder="1" applyProtection="1">
      <protection hidden="1"/>
    </xf>
    <xf numFmtId="9" fontId="1" fillId="0" borderId="1" xfId="0" applyNumberFormat="1" applyFont="1" applyBorder="1" applyProtection="1">
      <protection hidden="1"/>
    </xf>
    <xf numFmtId="10" fontId="1" fillId="0" borderId="1" xfId="0" applyNumberFormat="1" applyFont="1" applyBorder="1" applyProtection="1">
      <protection hidden="1"/>
    </xf>
    <xf numFmtId="49" fontId="7" fillId="0" borderId="1" xfId="0" applyNumberFormat="1" applyFont="1" applyBorder="1" applyProtection="1">
      <protection hidden="1"/>
    </xf>
    <xf numFmtId="3" fontId="7" fillId="0" borderId="1" xfId="0" applyNumberFormat="1" applyFont="1" applyBorder="1" applyProtection="1">
      <protection hidden="1"/>
    </xf>
    <xf numFmtId="9" fontId="7" fillId="0" borderId="1" xfId="3" applyFont="1" applyBorder="1" applyProtection="1">
      <protection hidden="1"/>
    </xf>
    <xf numFmtId="10" fontId="7" fillId="0" borderId="1" xfId="3" applyNumberFormat="1" applyFont="1" applyBorder="1" applyProtection="1">
      <protection hidden="1"/>
    </xf>
    <xf numFmtId="0" fontId="1" fillId="0" borderId="1" xfId="0" applyFont="1" applyBorder="1" applyAlignment="1" applyProtection="1">
      <alignment horizontal="left" wrapText="1"/>
      <protection hidden="1"/>
    </xf>
    <xf numFmtId="14" fontId="1" fillId="0" borderId="1" xfId="0" applyNumberFormat="1" applyFont="1" applyBorder="1" applyAlignment="1" applyProtection="1">
      <alignment horizontal="right"/>
      <protection hidden="1"/>
    </xf>
    <xf numFmtId="0" fontId="7" fillId="2" borderId="8" xfId="0" applyFont="1" applyFill="1" applyBorder="1" applyAlignment="1" applyProtection="1">
      <alignment horizontal="left" vertical="center" wrapText="1"/>
      <protection hidden="1"/>
    </xf>
    <xf numFmtId="0" fontId="7" fillId="2" borderId="9" xfId="0" applyFont="1" applyFill="1" applyBorder="1" applyAlignment="1" applyProtection="1">
      <alignment horizontal="left" vertical="center" wrapText="1"/>
      <protection hidden="1"/>
    </xf>
    <xf numFmtId="0" fontId="7" fillId="2" borderId="2" xfId="0" applyFont="1" applyFill="1" applyBorder="1" applyAlignment="1" applyProtection="1">
      <alignment horizontal="left" vertical="center" wrapText="1"/>
      <protection hidden="1"/>
    </xf>
    <xf numFmtId="0" fontId="1" fillId="3" borderId="1" xfId="0" applyFont="1" applyFill="1" applyBorder="1" applyAlignment="1" applyProtection="1">
      <alignment vertical="top"/>
      <protection hidden="1"/>
    </xf>
    <xf numFmtId="0" fontId="1" fillId="3" borderId="2" xfId="0" applyFont="1" applyFill="1" applyBorder="1" applyAlignment="1" applyProtection="1">
      <alignment wrapText="1"/>
      <protection hidden="1"/>
    </xf>
    <xf numFmtId="0" fontId="1" fillId="3" borderId="12" xfId="0" applyFont="1" applyFill="1" applyBorder="1" applyAlignment="1" applyProtection="1">
      <alignment horizontal="center"/>
      <protection hidden="1"/>
    </xf>
    <xf numFmtId="0" fontId="1" fillId="3" borderId="13" xfId="0" applyFont="1" applyFill="1" applyBorder="1" applyAlignment="1" applyProtection="1">
      <alignment horizontal="center"/>
      <protection hidden="1"/>
    </xf>
    <xf numFmtId="0" fontId="1" fillId="3" borderId="14" xfId="0" applyFont="1" applyFill="1" applyBorder="1" applyAlignment="1" applyProtection="1">
      <alignment horizontal="center"/>
      <protection hidden="1"/>
    </xf>
    <xf numFmtId="0" fontId="7" fillId="2" borderId="8" xfId="0" applyFont="1" applyFill="1" applyBorder="1" applyAlignment="1" applyProtection="1">
      <alignment horizontal="left" vertical="center"/>
      <protection hidden="1"/>
    </xf>
    <xf numFmtId="0" fontId="7" fillId="2" borderId="9" xfId="0" applyFont="1" applyFill="1" applyBorder="1" applyAlignment="1" applyProtection="1">
      <alignment horizontal="left" vertical="center"/>
      <protection hidden="1"/>
    </xf>
    <xf numFmtId="164" fontId="1" fillId="3" borderId="1" xfId="0" applyNumberFormat="1" applyFont="1" applyFill="1" applyBorder="1" applyProtection="1">
      <protection hidden="1"/>
    </xf>
    <xf numFmtId="0" fontId="1" fillId="0" borderId="1" xfId="0" applyFont="1" applyBorder="1" applyAlignment="1" applyProtection="1">
      <alignment vertical="top"/>
      <protection hidden="1"/>
    </xf>
    <xf numFmtId="0" fontId="10" fillId="0" borderId="1" xfId="0" applyFont="1" applyBorder="1" applyAlignment="1" applyProtection="1">
      <alignment horizontal="left" wrapText="1" indent="3"/>
      <protection hidden="1"/>
    </xf>
    <xf numFmtId="164" fontId="1" fillId="0" borderId="5" xfId="2" applyNumberFormat="1" applyFont="1" applyBorder="1" applyProtection="1">
      <protection hidden="1"/>
    </xf>
    <xf numFmtId="0" fontId="1" fillId="3" borderId="6" xfId="0" applyFont="1" applyFill="1" applyBorder="1" applyProtection="1">
      <protection hidden="1"/>
    </xf>
    <xf numFmtId="164" fontId="1" fillId="3" borderId="7" xfId="2" applyNumberFormat="1" applyFont="1" applyFill="1" applyBorder="1" applyProtection="1">
      <protection hidden="1"/>
    </xf>
    <xf numFmtId="164" fontId="1" fillId="3" borderId="5" xfId="2" applyNumberFormat="1" applyFont="1" applyFill="1" applyBorder="1" applyProtection="1">
      <protection hidden="1"/>
    </xf>
    <xf numFmtId="0" fontId="1" fillId="3" borderId="4" xfId="0" applyFont="1" applyFill="1" applyBorder="1" applyAlignment="1" applyProtection="1">
      <alignment vertical="top"/>
      <protection hidden="1"/>
    </xf>
    <xf numFmtId="0" fontId="1" fillId="0" borderId="1" xfId="0" applyFont="1" applyFill="1" applyBorder="1" applyAlignment="1" applyProtection="1">
      <alignment vertical="top"/>
      <protection hidden="1"/>
    </xf>
    <xf numFmtId="0" fontId="10" fillId="0" borderId="1" xfId="0" applyFont="1" applyBorder="1" applyAlignment="1" applyProtection="1">
      <alignment horizontal="left" wrapText="1" indent="2"/>
      <protection hidden="1"/>
    </xf>
    <xf numFmtId="0" fontId="7" fillId="3" borderId="5" xfId="0" applyFont="1" applyFill="1" applyBorder="1" applyProtection="1">
      <protection hidden="1"/>
    </xf>
    <xf numFmtId="0" fontId="1" fillId="3" borderId="15"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17" xfId="0" applyFont="1" applyFill="1" applyBorder="1" applyAlignment="1" applyProtection="1">
      <alignment horizontal="center"/>
      <protection hidden="1"/>
    </xf>
    <xf numFmtId="164" fontId="7" fillId="3" borderId="5" xfId="0" applyNumberFormat="1" applyFont="1" applyFill="1" applyBorder="1" applyProtection="1">
      <protection hidden="1"/>
    </xf>
    <xf numFmtId="0" fontId="7" fillId="2" borderId="8" xfId="0" applyFont="1" applyFill="1" applyBorder="1" applyAlignment="1" applyProtection="1">
      <alignment horizontal="left"/>
      <protection hidden="1"/>
    </xf>
    <xf numFmtId="0" fontId="7" fillId="2" borderId="9" xfId="0" applyFont="1" applyFill="1" applyBorder="1" applyAlignment="1" applyProtection="1">
      <alignment horizontal="left"/>
      <protection hidden="1"/>
    </xf>
    <xf numFmtId="0" fontId="7" fillId="2" borderId="2" xfId="0" applyFont="1" applyFill="1" applyBorder="1" applyAlignment="1" applyProtection="1">
      <alignment horizontal="left"/>
      <protection hidden="1"/>
    </xf>
    <xf numFmtId="0" fontId="1" fillId="3" borderId="5" xfId="0" applyFont="1" applyFill="1" applyBorder="1" applyAlignment="1" applyProtection="1">
      <alignment wrapText="1"/>
      <protection hidden="1"/>
    </xf>
    <xf numFmtId="0" fontId="1" fillId="3" borderId="22" xfId="0" applyFont="1" applyFill="1" applyBorder="1" applyAlignment="1" applyProtection="1">
      <alignment horizontal="center"/>
      <protection hidden="1"/>
    </xf>
    <xf numFmtId="0" fontId="1" fillId="3" borderId="5" xfId="0" applyFont="1" applyFill="1" applyBorder="1" applyProtection="1">
      <protection hidden="1"/>
    </xf>
    <xf numFmtId="164" fontId="7" fillId="3" borderId="1" xfId="0" applyNumberFormat="1" applyFont="1" applyFill="1" applyBorder="1" applyProtection="1">
      <protection hidden="1"/>
    </xf>
    <xf numFmtId="0" fontId="25" fillId="0" borderId="1" xfId="0" applyFont="1" applyBorder="1" applyAlignment="1" applyProtection="1">
      <alignment wrapText="1"/>
      <protection hidden="1"/>
    </xf>
    <xf numFmtId="0" fontId="1" fillId="0" borderId="2" xfId="0" applyFont="1" applyBorder="1" applyProtection="1">
      <protection hidden="1"/>
    </xf>
    <xf numFmtId="164" fontId="7" fillId="0" borderId="2" xfId="2" applyNumberFormat="1" applyFont="1" applyBorder="1" applyProtection="1">
      <protection hidden="1"/>
    </xf>
    <xf numFmtId="0" fontId="1" fillId="0" borderId="0" xfId="0" applyFont="1" applyAlignment="1" applyProtection="1">
      <alignment vertical="top"/>
      <protection hidden="1"/>
    </xf>
    <xf numFmtId="0" fontId="1" fillId="0" borderId="0" xfId="0" applyFont="1" applyAlignment="1" applyProtection="1">
      <alignment horizontal="center"/>
      <protection hidden="1"/>
    </xf>
    <xf numFmtId="0" fontId="7" fillId="3" borderId="1" xfId="0" applyFont="1" applyFill="1" applyBorder="1" applyProtection="1">
      <protection hidden="1"/>
    </xf>
    <xf numFmtId="9" fontId="7" fillId="3" borderId="1" xfId="3" applyFont="1" applyFill="1" applyBorder="1" applyProtection="1">
      <protection hidden="1"/>
    </xf>
    <xf numFmtId="9" fontId="0" fillId="0" borderId="0" xfId="3" applyFont="1" applyProtection="1">
      <protection hidden="1"/>
    </xf>
    <xf numFmtId="164" fontId="0" fillId="0" borderId="0" xfId="2" applyNumberFormat="1" applyFont="1" applyBorder="1" applyProtection="1">
      <protection hidden="1"/>
    </xf>
    <xf numFmtId="164" fontId="7" fillId="0" borderId="1" xfId="2" applyNumberFormat="1" applyFont="1" applyBorder="1" applyAlignment="1" applyProtection="1">
      <alignment horizontal="center" vertical="center" wrapText="1"/>
      <protection hidden="1"/>
    </xf>
    <xf numFmtId="164" fontId="1" fillId="0" borderId="1" xfId="2" applyNumberFormat="1" applyFont="1" applyBorder="1" applyAlignment="1" applyProtection="1">
      <alignment vertical="top"/>
      <protection hidden="1"/>
    </xf>
    <xf numFmtId="164" fontId="1" fillId="0" borderId="1" xfId="2" applyNumberFormat="1" applyFont="1" applyBorder="1" applyAlignment="1" applyProtection="1">
      <alignment wrapText="1"/>
      <protection hidden="1"/>
    </xf>
    <xf numFmtId="164" fontId="10" fillId="0" borderId="1" xfId="2" applyNumberFormat="1" applyFont="1" applyBorder="1" applyAlignment="1" applyProtection="1">
      <alignment horizontal="left" wrapText="1" indent="1"/>
      <protection hidden="1"/>
    </xf>
    <xf numFmtId="164" fontId="10" fillId="0" borderId="1" xfId="2" applyNumberFormat="1" applyFont="1" applyBorder="1" applyAlignment="1" applyProtection="1">
      <alignment horizontal="left" wrapText="1" indent="3"/>
      <protection hidden="1"/>
    </xf>
    <xf numFmtId="43" fontId="0" fillId="0" borderId="0" xfId="2" applyFont="1" applyProtection="1">
      <protection hidden="1"/>
    </xf>
    <xf numFmtId="3" fontId="0" fillId="0" borderId="0" xfId="0" applyNumberFormat="1" applyProtection="1">
      <protection hidden="1"/>
    </xf>
    <xf numFmtId="0" fontId="7" fillId="0" borderId="1" xfId="0" applyFont="1" applyBorder="1" applyAlignment="1" applyProtection="1">
      <alignment horizontal="center" vertical="center" wrapText="1"/>
      <protection hidden="1"/>
    </xf>
    <xf numFmtId="0" fontId="7" fillId="3" borderId="1" xfId="0" applyFont="1" applyFill="1" applyBorder="1" applyAlignment="1" applyProtection="1">
      <alignment horizontal="center" wrapText="1"/>
      <protection hidden="1"/>
    </xf>
    <xf numFmtId="0" fontId="7" fillId="3" borderId="1" xfId="0" applyFont="1" applyFill="1" applyBorder="1" applyAlignment="1" applyProtection="1">
      <alignment horizontal="center"/>
      <protection hidden="1"/>
    </xf>
    <xf numFmtId="0" fontId="1" fillId="0" borderId="1" xfId="0" applyFont="1" applyFill="1" applyBorder="1" applyAlignment="1" applyProtection="1">
      <alignment horizontal="left" indent="1"/>
      <protection hidden="1"/>
    </xf>
    <xf numFmtId="0" fontId="7" fillId="0" borderId="1" xfId="0" applyFont="1" applyBorder="1" applyAlignment="1" applyProtection="1">
      <alignment horizontal="center" vertical="center"/>
      <protection hidden="1"/>
    </xf>
    <xf numFmtId="0" fontId="10" fillId="0" borderId="1" xfId="0" applyFont="1" applyBorder="1" applyAlignment="1" applyProtection="1">
      <alignment horizontal="left" indent="2"/>
      <protection hidden="1"/>
    </xf>
    <xf numFmtId="0" fontId="10" fillId="0" borderId="1" xfId="0" applyFont="1" applyBorder="1" applyAlignment="1" applyProtection="1">
      <alignment horizontal="left" indent="4"/>
      <protection hidden="1"/>
    </xf>
    <xf numFmtId="0" fontId="7" fillId="0" borderId="6"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49" fontId="1" fillId="0" borderId="3" xfId="0" applyNumberFormat="1" applyFont="1" applyBorder="1" applyAlignment="1" applyProtection="1">
      <alignment horizontal="center"/>
      <protection hidden="1"/>
    </xf>
    <xf numFmtId="0" fontId="7" fillId="2" borderId="1" xfId="0" applyFont="1" applyFill="1" applyBorder="1" applyAlignment="1" applyProtection="1">
      <alignment wrapText="1"/>
      <protection hidden="1"/>
    </xf>
    <xf numFmtId="164" fontId="7" fillId="0" borderId="1" xfId="2" applyNumberFormat="1" applyFont="1" applyFill="1" applyBorder="1" applyAlignment="1" applyProtection="1">
      <alignment wrapText="1"/>
      <protection hidden="1"/>
    </xf>
    <xf numFmtId="9" fontId="0" fillId="0" borderId="0" xfId="3" applyFont="1" applyBorder="1" applyProtection="1">
      <protection hidden="1"/>
    </xf>
    <xf numFmtId="0" fontId="7" fillId="0" borderId="3" xfId="0" applyFont="1" applyBorder="1" applyAlignment="1" applyProtection="1">
      <alignment vertical="center" wrapText="1"/>
      <protection hidden="1"/>
    </xf>
    <xf numFmtId="0" fontId="7" fillId="0" borderId="8" xfId="0" applyFont="1" applyBorder="1" applyAlignment="1" applyProtection="1">
      <alignment horizontal="center" vertical="center" wrapText="1"/>
      <protection hidden="1"/>
    </xf>
    <xf numFmtId="0" fontId="7" fillId="2" borderId="1" xfId="0" applyFont="1" applyFill="1" applyBorder="1" applyProtection="1">
      <protection hidden="1"/>
    </xf>
    <xf numFmtId="0" fontId="1" fillId="2" borderId="1" xfId="0" applyFont="1" applyFill="1" applyBorder="1" applyProtection="1">
      <protection hidden="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protection hidden="1"/>
    </xf>
    <xf numFmtId="0" fontId="1" fillId="0" borderId="5" xfId="0" applyFont="1" applyBorder="1" applyAlignment="1" applyProtection="1">
      <alignment horizontal="center" vertical="center"/>
      <protection hidden="1"/>
    </xf>
    <xf numFmtId="0" fontId="1" fillId="0" borderId="1" xfId="0" applyFont="1" applyBorder="1" applyAlignment="1" applyProtection="1">
      <alignment horizontal="right"/>
      <protection hidden="1"/>
    </xf>
    <xf numFmtId="1" fontId="1" fillId="0" borderId="1" xfId="0" applyNumberFormat="1" applyFont="1" applyBorder="1" applyProtection="1">
      <protection hidden="1"/>
    </xf>
    <xf numFmtId="0" fontId="10" fillId="0" borderId="1" xfId="0" applyFont="1" applyBorder="1" applyAlignment="1" applyProtection="1">
      <alignment horizontal="left" indent="1"/>
      <protection hidden="1"/>
    </xf>
    <xf numFmtId="0" fontId="1" fillId="0" borderId="1" xfId="0" applyFont="1" applyFill="1" applyBorder="1" applyProtection="1">
      <protection hidden="1"/>
    </xf>
    <xf numFmtId="165" fontId="1" fillId="0" borderId="1" xfId="0" applyNumberFormat="1" applyFont="1" applyFill="1" applyBorder="1" applyProtection="1">
      <protection hidden="1"/>
    </xf>
    <xf numFmtId="165" fontId="1" fillId="0" borderId="1" xfId="0" applyNumberFormat="1" applyFont="1" applyBorder="1" applyProtection="1">
      <protection hidden="1"/>
    </xf>
    <xf numFmtId="10" fontId="0" fillId="0" borderId="0" xfId="3" applyNumberFormat="1" applyFont="1" applyProtection="1">
      <protection hidden="1"/>
    </xf>
    <xf numFmtId="165" fontId="1" fillId="0" borderId="0" xfId="3" applyNumberFormat="1" applyFont="1" applyProtection="1">
      <protection hidden="1"/>
    </xf>
    <xf numFmtId="164" fontId="7" fillId="0" borderId="0" xfId="2" applyNumberFormat="1" applyFont="1" applyProtection="1">
      <protection hidden="1"/>
    </xf>
    <xf numFmtId="43" fontId="0" fillId="0" borderId="0" xfId="0" applyNumberFormat="1" applyProtection="1">
      <protection hidden="1"/>
    </xf>
    <xf numFmtId="0" fontId="0" fillId="0" borderId="0" xfId="0" applyBorder="1" applyAlignment="1" applyProtection="1">
      <alignment vertical="top" wrapText="1"/>
      <protection hidden="1"/>
    </xf>
    <xf numFmtId="0" fontId="1" fillId="0" borderId="0" xfId="0" applyFont="1" applyAlignment="1" applyProtection="1">
      <alignment wrapText="1"/>
      <protection hidden="1"/>
    </xf>
    <xf numFmtId="0" fontId="1" fillId="0" borderId="8" xfId="0" applyFont="1" applyBorder="1" applyProtection="1">
      <protection hidden="1"/>
    </xf>
    <xf numFmtId="9" fontId="1" fillId="0" borderId="1" xfId="3" applyFont="1" applyBorder="1" applyAlignment="1" applyProtection="1">
      <alignment wrapText="1"/>
      <protection hidden="1"/>
    </xf>
    <xf numFmtId="166" fontId="1" fillId="0" borderId="1" xfId="2" applyNumberFormat="1" applyFont="1" applyBorder="1" applyAlignment="1" applyProtection="1">
      <alignment wrapText="1"/>
      <protection hidden="1"/>
    </xf>
    <xf numFmtId="164" fontId="1" fillId="3" borderId="1" xfId="2" applyNumberFormat="1" applyFont="1" applyFill="1" applyBorder="1" applyAlignment="1" applyProtection="1">
      <alignment wrapText="1"/>
      <protection hidden="1"/>
    </xf>
    <xf numFmtId="165" fontId="1" fillId="0" borderId="1" xfId="3" applyNumberFormat="1" applyFont="1" applyBorder="1" applyAlignment="1" applyProtection="1">
      <alignment wrapText="1"/>
      <protection hidden="1"/>
    </xf>
    <xf numFmtId="0" fontId="10" fillId="0" borderId="1" xfId="0" applyFont="1" applyBorder="1" applyProtection="1">
      <protection hidden="1"/>
    </xf>
    <xf numFmtId="0" fontId="10" fillId="0" borderId="8" xfId="0" applyFont="1" applyBorder="1" applyProtection="1">
      <protection hidden="1"/>
    </xf>
    <xf numFmtId="164" fontId="10" fillId="0" borderId="1" xfId="2" applyNumberFormat="1" applyFont="1" applyBorder="1" applyAlignment="1" applyProtection="1">
      <alignment wrapText="1"/>
      <protection hidden="1"/>
    </xf>
    <xf numFmtId="9" fontId="10" fillId="0" borderId="1" xfId="3" applyFont="1" applyBorder="1" applyAlignment="1" applyProtection="1">
      <alignment wrapText="1"/>
      <protection hidden="1"/>
    </xf>
    <xf numFmtId="165" fontId="10" fillId="0" borderId="1" xfId="3" applyNumberFormat="1" applyFont="1" applyBorder="1" applyAlignment="1" applyProtection="1">
      <alignment wrapText="1"/>
      <protection hidden="1"/>
    </xf>
    <xf numFmtId="166" fontId="10" fillId="0" borderId="1" xfId="2" applyNumberFormat="1" applyFont="1" applyBorder="1" applyAlignment="1" applyProtection="1">
      <alignment wrapText="1"/>
      <protection hidden="1"/>
    </xf>
    <xf numFmtId="0" fontId="10" fillId="0" borderId="0" xfId="0" applyFont="1" applyProtection="1">
      <protection hidden="1"/>
    </xf>
    <xf numFmtId="0" fontId="1" fillId="5" borderId="8" xfId="0" applyFont="1" applyFill="1" applyBorder="1" applyProtection="1">
      <protection hidden="1"/>
    </xf>
    <xf numFmtId="0" fontId="1" fillId="5" borderId="0" xfId="0" applyFont="1" applyFill="1" applyBorder="1" applyProtection="1">
      <protection hidden="1"/>
    </xf>
    <xf numFmtId="164" fontId="1" fillId="5" borderId="0" xfId="2" applyNumberFormat="1" applyFont="1" applyFill="1" applyBorder="1" applyAlignment="1" applyProtection="1">
      <alignment wrapText="1"/>
      <protection hidden="1"/>
    </xf>
    <xf numFmtId="9" fontId="1" fillId="5" borderId="0" xfId="3" applyFont="1" applyFill="1" applyBorder="1" applyAlignment="1" applyProtection="1">
      <alignment wrapText="1"/>
      <protection hidden="1"/>
    </xf>
    <xf numFmtId="165" fontId="1" fillId="5" borderId="0" xfId="3" applyNumberFormat="1" applyFont="1" applyFill="1" applyBorder="1" applyAlignment="1" applyProtection="1">
      <alignment wrapText="1"/>
      <protection hidden="1"/>
    </xf>
    <xf numFmtId="166" fontId="1" fillId="5" borderId="0" xfId="2" applyNumberFormat="1" applyFont="1" applyFill="1" applyBorder="1" applyAlignment="1" applyProtection="1">
      <alignment wrapText="1"/>
      <protection hidden="1"/>
    </xf>
    <xf numFmtId="164" fontId="1" fillId="5" borderId="7" xfId="2" applyNumberFormat="1" applyFont="1" applyFill="1" applyBorder="1" applyAlignment="1" applyProtection="1">
      <alignment wrapText="1"/>
      <protection hidden="1"/>
    </xf>
    <xf numFmtId="164" fontId="1" fillId="5" borderId="2" xfId="2" applyNumberFormat="1" applyFont="1" applyFill="1" applyBorder="1" applyAlignment="1" applyProtection="1">
      <alignment wrapText="1"/>
      <protection hidden="1"/>
    </xf>
    <xf numFmtId="9" fontId="1" fillId="0" borderId="1" xfId="3" applyFont="1" applyBorder="1" applyProtection="1">
      <protection hidden="1"/>
    </xf>
    <xf numFmtId="165" fontId="1" fillId="0" borderId="1" xfId="3" applyNumberFormat="1" applyFont="1" applyBorder="1" applyProtection="1">
      <protection hidden="1"/>
    </xf>
    <xf numFmtId="166" fontId="1" fillId="0" borderId="1" xfId="2" applyNumberFormat="1" applyFont="1" applyBorder="1" applyProtection="1">
      <protection hidden="1"/>
    </xf>
    <xf numFmtId="166" fontId="4" fillId="4" borderId="1" xfId="2" applyNumberFormat="1" applyFont="1" applyFill="1" applyBorder="1" applyAlignment="1" applyProtection="1">
      <alignment wrapText="1"/>
      <protection hidden="1"/>
    </xf>
    <xf numFmtId="166" fontId="11" fillId="4" borderId="1" xfId="2" applyNumberFormat="1" applyFont="1" applyFill="1" applyBorder="1" applyAlignment="1" applyProtection="1">
      <alignment wrapText="1"/>
      <protection hidden="1"/>
    </xf>
    <xf numFmtId="0" fontId="7" fillId="0" borderId="1" xfId="0" applyFont="1" applyBorder="1" applyAlignment="1" applyProtection="1">
      <alignment horizontal="center"/>
      <protection hidden="1"/>
    </xf>
    <xf numFmtId="164" fontId="7" fillId="0" borderId="1" xfId="2" applyNumberFormat="1" applyFont="1" applyBorder="1" applyAlignment="1" applyProtection="1">
      <alignment wrapText="1"/>
      <protection hidden="1"/>
    </xf>
    <xf numFmtId="9" fontId="7" fillId="0" borderId="1" xfId="3" applyNumberFormat="1" applyFont="1" applyBorder="1" applyAlignment="1" applyProtection="1">
      <alignment wrapText="1"/>
      <protection hidden="1"/>
    </xf>
    <xf numFmtId="165" fontId="7" fillId="0" borderId="1" xfId="3" applyNumberFormat="1" applyFont="1" applyBorder="1" applyAlignment="1" applyProtection="1">
      <alignment wrapText="1"/>
      <protection hidden="1"/>
    </xf>
    <xf numFmtId="166" fontId="7" fillId="0" borderId="1" xfId="2" applyNumberFormat="1" applyFont="1" applyBorder="1" applyAlignment="1" applyProtection="1">
      <alignment wrapText="1"/>
      <protection hidden="1"/>
    </xf>
    <xf numFmtId="0" fontId="7" fillId="0" borderId="0" xfId="0" applyFont="1" applyProtection="1">
      <protection hidden="1"/>
    </xf>
    <xf numFmtId="9" fontId="1" fillId="0" borderId="1" xfId="0" applyNumberFormat="1" applyFont="1" applyBorder="1" applyAlignment="1" applyProtection="1">
      <alignment horizontal="center" vertical="center"/>
      <protection hidden="1"/>
    </xf>
    <xf numFmtId="0" fontId="1" fillId="0" borderId="3" xfId="0" applyFont="1" applyBorder="1" applyProtection="1">
      <protection hidden="1"/>
    </xf>
    <xf numFmtId="0" fontId="0" fillId="0" borderId="1" xfId="0" applyBorder="1" applyProtection="1">
      <protection hidden="1"/>
    </xf>
    <xf numFmtId="164" fontId="0" fillId="0" borderId="0" xfId="2" applyNumberFormat="1" applyFont="1" applyProtection="1">
      <protection hidden="1"/>
    </xf>
    <xf numFmtId="165" fontId="7" fillId="0" borderId="1" xfId="3" applyNumberFormat="1" applyFont="1" applyBorder="1" applyProtection="1">
      <protection hidden="1"/>
    </xf>
  </cellXfs>
  <cellStyles count="13">
    <cellStyle name="Comma" xfId="2" builtinId="3"/>
    <cellStyle name="Comma 2" xfId="4" xr:uid="{00000000-0005-0000-0000-000032000000}"/>
    <cellStyle name="Comma 2 2" xfId="7" xr:uid="{00000000-0005-0000-0000-000032000000}"/>
    <cellStyle name="Comma 3" xfId="6" xr:uid="{00000000-0005-0000-0000-00002F000000}"/>
    <cellStyle name="Comma 4" xfId="10" xr:uid="{4C7198F3-48EC-4E82-9D1C-03F21A905719}"/>
    <cellStyle name="Followed Hyperlink" xfId="12" builtinId="9" customBuiltin="1"/>
    <cellStyle name="Hyperlink" xfId="11" builtinId="8" customBuiltin="1"/>
    <cellStyle name="Komma 2" xfId="9" xr:uid="{3A2ECC12-C8BF-4872-BCAD-2AA5C6DDA8C0}"/>
    <cellStyle name="Normal" xfId="0" builtinId="0"/>
    <cellStyle name="Normal 2" xfId="1" xr:uid="{A3946B20-B434-4E00-8553-0231F56931D3}"/>
    <cellStyle name="Normal 2 2" xfId="5" xr:uid="{A3946B20-B434-4E00-8553-0231F56931D3}"/>
    <cellStyle name="Normal 35 2" xfId="8" xr:uid="{2C4ABCB7-0023-4018-99A0-973251E090D1}"/>
    <cellStyle name="Percent" xfId="3" builtinId="5"/>
  </cellStyles>
  <dxfs count="0"/>
  <tableStyles count="0" defaultTableStyle="TableStyleMedium2" defaultPivotStyle="PivotStyleLight16"/>
  <colors>
    <mruColors>
      <color rgb="FF005A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8</xdr:row>
      <xdr:rowOff>0</xdr:rowOff>
    </xdr:from>
    <xdr:to>
      <xdr:col>5</xdr:col>
      <xdr:colOff>9525</xdr:colOff>
      <xdr:row>11</xdr:row>
      <xdr:rowOff>171450</xdr:rowOff>
    </xdr:to>
    <xdr:pic>
      <xdr:nvPicPr>
        <xdr:cNvPr id="3" name="Picture 2">
          <a:extLst>
            <a:ext uri="{FF2B5EF4-FFF2-40B4-BE49-F238E27FC236}">
              <a16:creationId xmlns:a16="http://schemas.microsoft.com/office/drawing/2014/main" id="{0FEA3BC3-9AB8-4207-A760-1C931EE486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1762125"/>
          <a:ext cx="2600325" cy="742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27</xdr:row>
      <xdr:rowOff>9525</xdr:rowOff>
    </xdr:from>
    <xdr:to>
      <xdr:col>3</xdr:col>
      <xdr:colOff>0</xdr:colOff>
      <xdr:row>34</xdr:row>
      <xdr:rowOff>0</xdr:rowOff>
    </xdr:to>
    <xdr:sp macro="" textlink="">
      <xdr:nvSpPr>
        <xdr:cNvPr id="2" name="TextBox 1">
          <a:extLst>
            <a:ext uri="{FF2B5EF4-FFF2-40B4-BE49-F238E27FC236}">
              <a16:creationId xmlns:a16="http://schemas.microsoft.com/office/drawing/2014/main" id="{1E8EF897-E722-40BA-B243-782A30F246E4}"/>
            </a:ext>
          </a:extLst>
        </xdr:cNvPr>
        <xdr:cNvSpPr txBox="1"/>
      </xdr:nvSpPr>
      <xdr:spPr>
        <a:xfrm>
          <a:off x="180975" y="5343525"/>
          <a:ext cx="3638550"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3174</xdr:colOff>
      <xdr:row>26</xdr:row>
      <xdr:rowOff>0</xdr:rowOff>
    </xdr:from>
    <xdr:to>
      <xdr:col>7</xdr:col>
      <xdr:colOff>0</xdr:colOff>
      <xdr:row>33</xdr:row>
      <xdr:rowOff>0</xdr:rowOff>
    </xdr:to>
    <xdr:sp macro="" textlink="">
      <xdr:nvSpPr>
        <xdr:cNvPr id="3" name="TekstSylinder 2">
          <a:extLst>
            <a:ext uri="{FF2B5EF4-FFF2-40B4-BE49-F238E27FC236}">
              <a16:creationId xmlns:a16="http://schemas.microsoft.com/office/drawing/2014/main" id="{C0396E2E-3A5D-4415-8E25-580C785EEF48}"/>
            </a:ext>
          </a:extLst>
        </xdr:cNvPr>
        <xdr:cNvSpPr txBox="1"/>
      </xdr:nvSpPr>
      <xdr:spPr>
        <a:xfrm>
          <a:off x="181768" y="5167313"/>
          <a:ext cx="5949951"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p>
        <a:p>
          <a:endParaRPr lang="nb-NO" sz="1000">
            <a:effectLst/>
          </a:endParaRPr>
        </a:p>
        <a:p>
          <a:pPr eaLnBrk="1" fontAlgn="auto" latinLnBrk="0" hangingPunct="1"/>
          <a:r>
            <a:rPr lang="nb-NO" sz="1000" b="0" baseline="0">
              <a:solidFill>
                <a:schemeClr val="dk1"/>
              </a:solidFill>
              <a:effectLst/>
              <a:latin typeface="+mn-lt"/>
              <a:ea typeface="+mn-ea"/>
              <a:cs typeface="+mn-cs"/>
            </a:rPr>
            <a:t>Information in the template above includes CCR-positions of MNOK 2 544. These positions mainly have a RW of either 20 %, 50 % or 100 %.</a:t>
          </a:r>
        </a:p>
        <a:p>
          <a:pPr eaLnBrk="1" fontAlgn="auto" latinLnBrk="0" hangingPunct="1"/>
          <a:endParaRPr lang="nb-NO" sz="1000" b="0" baseline="0">
            <a:solidFill>
              <a:schemeClr val="dk1"/>
            </a:solidFill>
            <a:effectLst/>
            <a:latin typeface="+mn-lt"/>
            <a:ea typeface="+mn-ea"/>
            <a:cs typeface="+mn-cs"/>
          </a:endParaRPr>
        </a:p>
        <a:p>
          <a:pPr eaLnBrk="1" fontAlgn="auto" latinLnBrk="0" hangingPunct="1"/>
          <a:r>
            <a:rPr lang="nb-NO" sz="1000" b="0" baseline="0">
              <a:solidFill>
                <a:schemeClr val="dk1"/>
              </a:solidFill>
              <a:effectLst/>
              <a:latin typeface="+mn-lt"/>
              <a:ea typeface="+mn-ea"/>
              <a:cs typeface="+mn-cs"/>
            </a:rPr>
            <a:t>EAD, excluding the above mentioned positions, totals to MNOK 40 161, which equals the sum of column </a:t>
          </a:r>
          <a:r>
            <a:rPr lang="nb-NO" sz="1000" b="0" i="1" baseline="0">
              <a:solidFill>
                <a:schemeClr val="dk1"/>
              </a:solidFill>
              <a:effectLst/>
              <a:latin typeface="+mn-lt"/>
              <a:ea typeface="+mn-ea"/>
              <a:cs typeface="+mn-cs"/>
            </a:rPr>
            <a:t>c</a:t>
          </a:r>
          <a:r>
            <a:rPr lang="nb-NO" sz="1000" b="0" baseline="0">
              <a:solidFill>
                <a:schemeClr val="dk1"/>
              </a:solidFill>
              <a:effectLst/>
              <a:latin typeface="+mn-lt"/>
              <a:ea typeface="+mn-ea"/>
              <a:cs typeface="+mn-cs"/>
            </a:rPr>
            <a:t> and </a:t>
          </a:r>
          <a:r>
            <a:rPr lang="nb-NO" sz="1000" b="0" i="1" baseline="0">
              <a:solidFill>
                <a:schemeClr val="dk1"/>
              </a:solidFill>
              <a:effectLst/>
              <a:latin typeface="+mn-lt"/>
              <a:ea typeface="+mn-ea"/>
              <a:cs typeface="+mn-cs"/>
            </a:rPr>
            <a:t>d</a:t>
          </a:r>
          <a:r>
            <a:rPr lang="nb-NO" sz="1000" b="0" baseline="0">
              <a:solidFill>
                <a:schemeClr val="dk1"/>
              </a:solidFill>
              <a:effectLst/>
              <a:latin typeface="+mn-lt"/>
              <a:ea typeface="+mn-ea"/>
              <a:cs typeface="+mn-cs"/>
            </a:rPr>
            <a:t> in </a:t>
          </a:r>
          <a:r>
            <a:rPr lang="nb-NO" sz="1000" b="0" baseline="0">
              <a:solidFill>
                <a:schemeClr val="tx1"/>
              </a:solidFill>
              <a:effectLst/>
              <a:latin typeface="+mn-lt"/>
              <a:ea typeface="+mn-ea"/>
              <a:cs typeface="+mn-cs"/>
            </a:rPr>
            <a:t>CR4.</a:t>
          </a:r>
        </a:p>
        <a:p>
          <a:pPr eaLnBrk="1" fontAlgn="auto" latinLnBrk="0" hangingPunct="1"/>
          <a:endParaRPr lang="nb-NO" sz="1100" b="0" baseline="0">
            <a:solidFill>
              <a:schemeClr val="dk1"/>
            </a:solidFill>
            <a:effectLst/>
            <a:latin typeface="+mn-lt"/>
            <a:ea typeface="+mn-ea"/>
            <a:cs typeface="+mn-cs"/>
          </a:endParaRPr>
        </a:p>
        <a:p>
          <a:pPr eaLnBrk="1" fontAlgn="auto" latinLnBrk="0" hangingPunct="1"/>
          <a:endParaRPr lang="nb-NO">
            <a:effectLst/>
          </a:endParaRPr>
        </a:p>
      </xdr:txBody>
    </xdr:sp>
    <xdr:clientData/>
  </xdr:twoCellAnchor>
  <xdr:oneCellAnchor>
    <xdr:from>
      <xdr:col>2</xdr:col>
      <xdr:colOff>495300</xdr:colOff>
      <xdr:row>27</xdr:row>
      <xdr:rowOff>28575</xdr:rowOff>
    </xdr:from>
    <xdr:ext cx="184731" cy="264560"/>
    <xdr:sp macro="" textlink="">
      <xdr:nvSpPr>
        <xdr:cNvPr id="4" name="TekstSylinder 3">
          <a:extLst>
            <a:ext uri="{FF2B5EF4-FFF2-40B4-BE49-F238E27FC236}">
              <a16:creationId xmlns:a16="http://schemas.microsoft.com/office/drawing/2014/main" id="{F482E59A-2588-4A4A-96B9-ED1341D1E7BF}"/>
            </a:ext>
          </a:extLst>
        </xdr:cNvPr>
        <xdr:cNvSpPr txBox="1"/>
      </xdr:nvSpPr>
      <xdr:spPr>
        <a:xfrm>
          <a:off x="983456" y="53863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xdr:col>
      <xdr:colOff>0</xdr:colOff>
      <xdr:row>59</xdr:row>
      <xdr:rowOff>156883</xdr:rowOff>
    </xdr:from>
    <xdr:to>
      <xdr:col>7</xdr:col>
      <xdr:colOff>0</xdr:colOff>
      <xdr:row>76</xdr:row>
      <xdr:rowOff>1</xdr:rowOff>
    </xdr:to>
    <xdr:sp macro="" textlink="">
      <xdr:nvSpPr>
        <xdr:cNvPr id="3" name="TekstSylinder 2">
          <a:extLst>
            <a:ext uri="{FF2B5EF4-FFF2-40B4-BE49-F238E27FC236}">
              <a16:creationId xmlns:a16="http://schemas.microsoft.com/office/drawing/2014/main" id="{77E31A54-351D-4CEC-81DA-017D4EAE1DC5}"/>
            </a:ext>
          </a:extLst>
        </xdr:cNvPr>
        <xdr:cNvSpPr txBox="1"/>
      </xdr:nvSpPr>
      <xdr:spPr>
        <a:xfrm>
          <a:off x="177800" y="10215283"/>
          <a:ext cx="7988300" cy="30308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p>
        <a:p>
          <a:endParaRPr lang="nb-NO" sz="1000">
            <a:effectLst/>
          </a:endParaRPr>
        </a:p>
        <a:p>
          <a:pPr eaLnBrk="1" fontAlgn="auto" latinLnBrk="0" hangingPunct="1"/>
          <a:r>
            <a:rPr lang="nb-NO" sz="1000" b="0" baseline="0">
              <a:solidFill>
                <a:schemeClr val="dk1"/>
              </a:solidFill>
              <a:effectLst/>
              <a:latin typeface="+mn-lt"/>
              <a:ea typeface="+mn-ea"/>
              <a:cs typeface="+mn-cs"/>
            </a:rPr>
            <a:t>1) </a:t>
          </a:r>
        </a:p>
        <a:p>
          <a:pPr eaLnBrk="1" fontAlgn="auto" latinLnBrk="0" hangingPunct="1"/>
          <a:r>
            <a:rPr lang="nb-NO" sz="1000" b="0" baseline="0">
              <a:solidFill>
                <a:schemeClr val="dk1"/>
              </a:solidFill>
              <a:effectLst/>
              <a:latin typeface="+mn-lt"/>
              <a:ea typeface="+mn-ea"/>
              <a:cs typeface="+mn-cs"/>
            </a:rPr>
            <a:t>The table above includes only SpareBank 1 Nord-Norge's IRB-exposures on a unconsolidated basis.</a:t>
          </a:r>
        </a:p>
        <a:p>
          <a:pPr eaLnBrk="1" fontAlgn="auto" latinLnBrk="0" hangingPunct="1"/>
          <a:endParaRPr lang="nb-NO" sz="1000" b="0" baseline="0">
            <a:solidFill>
              <a:schemeClr val="dk1"/>
            </a:solidFill>
            <a:effectLst/>
            <a:latin typeface="+mn-lt"/>
            <a:ea typeface="+mn-ea"/>
            <a:cs typeface="+mn-cs"/>
          </a:endParaRPr>
        </a:p>
        <a:p>
          <a:pPr eaLnBrk="1" fontAlgn="auto" latinLnBrk="0" hangingPunct="1"/>
          <a:r>
            <a:rPr lang="nb-NO" sz="1000" b="0" baseline="0">
              <a:solidFill>
                <a:schemeClr val="dk1"/>
              </a:solidFill>
              <a:effectLst/>
              <a:latin typeface="+mn-lt"/>
              <a:ea typeface="+mn-ea"/>
              <a:cs typeface="+mn-cs"/>
            </a:rPr>
            <a:t>Information in the template above therefore does not include the partially consolidated IRB-portfolios of:</a:t>
          </a:r>
        </a:p>
        <a:p>
          <a:pPr eaLnBrk="1" fontAlgn="auto" latinLnBrk="0" hangingPunct="1"/>
          <a:r>
            <a:rPr lang="nb-NO" sz="1000" b="0" baseline="0">
              <a:solidFill>
                <a:schemeClr val="dk1"/>
              </a:solidFill>
              <a:effectLst/>
              <a:latin typeface="+mn-lt"/>
              <a:ea typeface="+mn-ea"/>
              <a:cs typeface="+mn-cs"/>
            </a:rPr>
            <a:t>- BN Bank ASA</a:t>
          </a:r>
        </a:p>
        <a:p>
          <a:pPr eaLnBrk="1" fontAlgn="auto" latinLnBrk="0" hangingPunct="1"/>
          <a:r>
            <a:rPr lang="nb-NO" sz="1000" b="0" baseline="0">
              <a:solidFill>
                <a:schemeClr val="dk1"/>
              </a:solidFill>
              <a:effectLst/>
              <a:latin typeface="+mn-lt"/>
              <a:ea typeface="+mn-ea"/>
              <a:cs typeface="+mn-cs"/>
            </a:rPr>
            <a:t>- SpareBank 1 Boligkreditt  </a:t>
          </a:r>
        </a:p>
        <a:p>
          <a:pPr eaLnBrk="1" fontAlgn="auto" latinLnBrk="0" hangingPunct="1"/>
          <a:endParaRPr lang="nb-NO" sz="1000" b="0" baseline="0">
            <a:solidFill>
              <a:schemeClr val="dk1"/>
            </a:solidFill>
            <a:effectLst/>
            <a:latin typeface="+mn-lt"/>
            <a:ea typeface="+mn-ea"/>
            <a:cs typeface="+mn-cs"/>
          </a:endParaRPr>
        </a:p>
        <a:p>
          <a:pPr eaLnBrk="1" fontAlgn="auto" latinLnBrk="0" hangingPunct="1"/>
          <a:r>
            <a:rPr lang="nb-NO" sz="1000" b="0" baseline="0">
              <a:solidFill>
                <a:schemeClr val="dk1"/>
              </a:solidFill>
              <a:effectLst/>
              <a:latin typeface="+mn-lt"/>
              <a:ea typeface="+mn-ea"/>
              <a:cs typeface="+mn-cs"/>
            </a:rPr>
            <a:t>This is due to insufficient data regarding the entities portfolio</a:t>
          </a:r>
          <a:r>
            <a:rPr lang="en-GB" sz="1000" b="0" baseline="0">
              <a:solidFill>
                <a:schemeClr val="dk1"/>
              </a:solidFill>
              <a:effectLst/>
              <a:latin typeface="+mn-lt"/>
              <a:ea typeface="+mn-ea"/>
              <a:cs typeface="+mn-cs"/>
            </a:rPr>
            <a:t>s.</a:t>
          </a:r>
          <a:endParaRPr lang="en-GB" sz="1000">
            <a:solidFill>
              <a:schemeClr val="dk1"/>
            </a:solidFill>
            <a:effectLst/>
            <a:latin typeface="+mn-lt"/>
            <a:ea typeface="+mn-ea"/>
            <a:cs typeface="+mn-cs"/>
          </a:endParaRPr>
        </a:p>
        <a:p>
          <a:pPr eaLnBrk="1" fontAlgn="auto" latinLnBrk="0" hangingPunct="1"/>
          <a:endParaRPr lang="en-GB" sz="1000">
            <a:solidFill>
              <a:schemeClr val="dk1"/>
            </a:solidFill>
            <a:effectLst/>
            <a:latin typeface="+mn-lt"/>
            <a:ea typeface="+mn-ea"/>
            <a:cs typeface="+mn-cs"/>
          </a:endParaRPr>
        </a:p>
        <a:p>
          <a:pPr eaLnBrk="1" fontAlgn="auto" latinLnBrk="0" hangingPunct="1"/>
          <a:r>
            <a:rPr lang="en-GB" sz="1000" baseline="0">
              <a:solidFill>
                <a:schemeClr val="dk1"/>
              </a:solidFill>
              <a:effectLst/>
              <a:latin typeface="+mn-lt"/>
              <a:ea typeface="+mn-ea"/>
              <a:cs typeface="+mn-cs"/>
            </a:rPr>
            <a:t>Including the above mentioned portofolios gives a IRB-total on consolidated basis of the following parameters:</a:t>
          </a:r>
        </a:p>
        <a:p>
          <a:pPr eaLnBrk="1" fontAlgn="auto" latinLnBrk="0" hangingPunct="1"/>
          <a:r>
            <a:rPr lang="en-GB" sz="1000" baseline="0">
              <a:solidFill>
                <a:schemeClr val="dk1"/>
              </a:solidFill>
              <a:effectLst/>
              <a:latin typeface="+mn-lt"/>
              <a:ea typeface="+mn-ea"/>
              <a:cs typeface="+mn-cs"/>
            </a:rPr>
            <a:t>- RWA = 41.720 (MNOK)</a:t>
          </a:r>
        </a:p>
        <a:p>
          <a:pPr eaLnBrk="1" fontAlgn="auto" latinLnBrk="0" hangingPunct="1"/>
          <a:r>
            <a:rPr lang="en-GB" sz="1000" baseline="0">
              <a:solidFill>
                <a:schemeClr val="dk1"/>
              </a:solidFill>
              <a:effectLst/>
              <a:latin typeface="+mn-lt"/>
              <a:ea typeface="+mn-ea"/>
              <a:cs typeface="+mn-cs"/>
            </a:rPr>
            <a:t>- RW = 33,7 % (weighted)</a:t>
          </a:r>
        </a:p>
        <a:p>
          <a:pPr eaLnBrk="1" fontAlgn="auto" latinLnBrk="0" hangingPunct="1"/>
          <a:r>
            <a:rPr lang="en-GB" sz="1000" baseline="0">
              <a:solidFill>
                <a:schemeClr val="dk1"/>
              </a:solidFill>
              <a:effectLst/>
              <a:latin typeface="+mn-lt"/>
              <a:ea typeface="+mn-ea"/>
              <a:cs typeface="+mn-cs"/>
            </a:rPr>
            <a:t>- LGD = 23,9 % (weighted)</a:t>
          </a:r>
        </a:p>
        <a:p>
          <a:pPr eaLnBrk="1" fontAlgn="auto" latinLnBrk="0" hangingPunct="1"/>
          <a:endParaRPr lang="en-GB" sz="1000" baseline="0">
            <a:solidFill>
              <a:schemeClr val="dk1"/>
            </a:solidFill>
            <a:effectLst/>
            <a:latin typeface="+mn-lt"/>
            <a:ea typeface="+mn-ea"/>
            <a:cs typeface="+mn-cs"/>
          </a:endParaRPr>
        </a:p>
        <a:p>
          <a:pPr eaLnBrk="1" fontAlgn="auto" latinLnBrk="0" hangingPunct="1"/>
          <a:r>
            <a:rPr lang="en-GB" sz="1000" baseline="0">
              <a:solidFill>
                <a:schemeClr val="dk1"/>
              </a:solidFill>
              <a:effectLst/>
              <a:latin typeface="+mn-lt"/>
              <a:ea typeface="+mn-ea"/>
              <a:cs typeface="+mn-cs"/>
            </a:rPr>
            <a:t>2)</a:t>
          </a:r>
        </a:p>
        <a:p>
          <a:pPr eaLnBrk="1" fontAlgn="auto" latinLnBrk="0" hangingPunct="1"/>
          <a:r>
            <a:rPr lang="en-GB" sz="1000" baseline="0">
              <a:solidFill>
                <a:schemeClr val="dk1"/>
              </a:solidFill>
              <a:effectLst/>
              <a:latin typeface="+mn-lt"/>
              <a:ea typeface="+mn-ea"/>
              <a:cs typeface="+mn-cs"/>
            </a:rPr>
            <a:t>Maturity (M) is only included in the table above where M is used in the calculation of RWA (Corporates, Corporates SME and Specialised Lending).</a:t>
          </a:r>
        </a:p>
        <a:p>
          <a:pPr eaLnBrk="1" fontAlgn="auto" latinLnBrk="0" hangingPunct="1"/>
          <a:endParaRPr lang="nb-NO">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18</xdr:row>
      <xdr:rowOff>0</xdr:rowOff>
    </xdr:from>
    <xdr:to>
      <xdr:col>3</xdr:col>
      <xdr:colOff>0</xdr:colOff>
      <xdr:row>29</xdr:row>
      <xdr:rowOff>0</xdr:rowOff>
    </xdr:to>
    <xdr:sp macro="" textlink="">
      <xdr:nvSpPr>
        <xdr:cNvPr id="4" name="TextBox 3">
          <a:extLst>
            <a:ext uri="{FF2B5EF4-FFF2-40B4-BE49-F238E27FC236}">
              <a16:creationId xmlns:a16="http://schemas.microsoft.com/office/drawing/2014/main" id="{2A053BCB-4D4D-42DE-B938-20A83AE90176}"/>
            </a:ext>
          </a:extLst>
        </xdr:cNvPr>
        <xdr:cNvSpPr txBox="1"/>
      </xdr:nvSpPr>
      <xdr:spPr>
        <a:xfrm>
          <a:off x="177800" y="3505200"/>
          <a:ext cx="415290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u="none" strike="noStrike">
              <a:solidFill>
                <a:schemeClr val="dk1"/>
              </a:solidFill>
              <a:effectLst/>
              <a:latin typeface="+mn-lt"/>
              <a:ea typeface="+mn-ea"/>
              <a:cs typeface="+mn-cs"/>
            </a:rPr>
            <a:t>Accompanying narrative: </a:t>
          </a:r>
        </a:p>
        <a:p>
          <a:endParaRPr lang="nb-NO" sz="1000" b="1" i="0" u="none" strike="noStrike">
            <a:solidFill>
              <a:schemeClr val="dk1"/>
            </a:solidFill>
            <a:effectLst/>
            <a:latin typeface="+mn-lt"/>
            <a:ea typeface="+mn-ea"/>
            <a:cs typeface="+mn-cs"/>
          </a:endParaRPr>
        </a:p>
        <a:p>
          <a:r>
            <a:rPr lang="nb-NO" sz="1000" b="0" i="1"/>
            <a:t>RWAs as at the end of the previous reporting period: </a:t>
          </a:r>
        </a:p>
        <a:p>
          <a:r>
            <a:rPr lang="nb-NO" sz="1000"/>
            <a:t>Q4 2018.</a:t>
          </a:r>
        </a:p>
        <a:p>
          <a:endParaRPr lang="nb-NO" sz="1000"/>
        </a:p>
        <a:p>
          <a:r>
            <a:rPr lang="nb-NO" sz="1000" i="1"/>
            <a:t>Methodology and policy:</a:t>
          </a:r>
        </a:p>
        <a:p>
          <a:r>
            <a:rPr lang="nb-NO" sz="1000"/>
            <a:t>CRR/CRD IV and the SME discount factor entered into force 31.12.2019</a:t>
          </a:r>
        </a:p>
        <a:p>
          <a:endParaRPr lang="nb-NO" sz="1000"/>
        </a:p>
        <a:p>
          <a:r>
            <a:rPr lang="nb-NO" sz="1000" i="1"/>
            <a:t>Other:</a:t>
          </a:r>
        </a:p>
        <a:p>
          <a:r>
            <a:rPr lang="nb-NO" sz="1000" i="0"/>
            <a:t>SpareBank 1 Boligkreditt AS</a:t>
          </a:r>
          <a:r>
            <a:rPr lang="nb-NO" sz="1000" i="0" baseline="0"/>
            <a:t> </a:t>
          </a:r>
          <a:r>
            <a:rPr lang="nb-NO" sz="1000" i="0"/>
            <a:t>and BN Bank ASA are proportionally consolidated for capital requirement purposes. Insufficient</a:t>
          </a:r>
          <a:r>
            <a:rPr lang="nb-NO" sz="1000" i="0" baseline="0"/>
            <a:t> data regarding the entities portfolio.</a:t>
          </a:r>
          <a:endParaRPr lang="nb-NO" sz="1000" i="0"/>
        </a:p>
        <a:p>
          <a:r>
            <a:rPr lang="nb-NO"/>
            <a:t> </a:t>
          </a:r>
          <a:endParaRPr lang="nb-NO"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171451</xdr:colOff>
      <xdr:row>15</xdr:row>
      <xdr:rowOff>0</xdr:rowOff>
    </xdr:from>
    <xdr:to>
      <xdr:col>4</xdr:col>
      <xdr:colOff>1</xdr:colOff>
      <xdr:row>22</xdr:row>
      <xdr:rowOff>0</xdr:rowOff>
    </xdr:to>
    <xdr:sp macro="" textlink="">
      <xdr:nvSpPr>
        <xdr:cNvPr id="3" name="TextBox 2">
          <a:extLst>
            <a:ext uri="{FF2B5EF4-FFF2-40B4-BE49-F238E27FC236}">
              <a16:creationId xmlns:a16="http://schemas.microsoft.com/office/drawing/2014/main" id="{6DE04B68-75CC-4344-B2F0-2C968F76A0F1}"/>
            </a:ext>
          </a:extLst>
        </xdr:cNvPr>
        <xdr:cNvSpPr txBox="1"/>
      </xdr:nvSpPr>
      <xdr:spPr>
        <a:xfrm>
          <a:off x="171451" y="3309938"/>
          <a:ext cx="3721894"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p>
        <a:p>
          <a:endParaRPr lang="nb-NO" sz="10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Figures does </a:t>
          </a:r>
          <a:r>
            <a:rPr lang="nb-NO" sz="1100" baseline="0">
              <a:solidFill>
                <a:schemeClr val="dk1"/>
              </a:solidFill>
              <a:effectLst/>
              <a:latin typeface="+mn-lt"/>
              <a:ea typeface="+mn-ea"/>
              <a:cs typeface="+mn-cs"/>
            </a:rPr>
            <a:t>not include BN Bank ASA. This is due to insufficient data regarding the entities portfolio.</a:t>
          </a:r>
          <a:endParaRPr lang="nb-NO" sz="1000">
            <a:effectLst/>
          </a:endParaRPr>
        </a:p>
        <a:p>
          <a:endParaRPr lang="nb-NO" sz="1000">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19</xdr:row>
      <xdr:rowOff>171451</xdr:rowOff>
    </xdr:from>
    <xdr:to>
      <xdr:col>3</xdr:col>
      <xdr:colOff>0</xdr:colOff>
      <xdr:row>27</xdr:row>
      <xdr:rowOff>0</xdr:rowOff>
    </xdr:to>
    <xdr:sp macro="" textlink="">
      <xdr:nvSpPr>
        <xdr:cNvPr id="3" name="TextBox 2">
          <a:extLst>
            <a:ext uri="{FF2B5EF4-FFF2-40B4-BE49-F238E27FC236}">
              <a16:creationId xmlns:a16="http://schemas.microsoft.com/office/drawing/2014/main" id="{9B04989B-FC83-4763-879F-BE228F7D8EA9}"/>
            </a:ext>
          </a:extLst>
        </xdr:cNvPr>
        <xdr:cNvSpPr txBox="1"/>
      </xdr:nvSpPr>
      <xdr:spPr>
        <a:xfrm>
          <a:off x="178594" y="4160045"/>
          <a:ext cx="3750469" cy="1352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a:p>
          <a:endParaRPr lang="nb-NO" sz="1000" b="0" i="0" u="none" strike="noStrike" baseline="0">
            <a:solidFill>
              <a:schemeClr val="dk1"/>
            </a:solidFill>
            <a:latin typeface="+mn-lt"/>
            <a:ea typeface="+mn-ea"/>
            <a:cs typeface="+mn-cs"/>
          </a:endParaRPr>
        </a:p>
        <a:p>
          <a:r>
            <a:rPr lang="nb-NO" sz="1000" b="0" i="0" u="none" strike="noStrike" baseline="0">
              <a:solidFill>
                <a:schemeClr val="dk1"/>
              </a:solidFill>
              <a:latin typeface="+mn-lt"/>
              <a:ea typeface="+mn-ea"/>
              <a:cs typeface="+mn-cs"/>
            </a:rPr>
            <a:t>The figures in this template does not include proportionally consolidated entities. This is due to insufficient data.</a:t>
          </a:r>
        </a:p>
        <a:p>
          <a:endParaRPr lang="nb-NO"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171450</xdr:colOff>
      <xdr:row>15</xdr:row>
      <xdr:rowOff>0</xdr:rowOff>
    </xdr:from>
    <xdr:to>
      <xdr:col>3</xdr:col>
      <xdr:colOff>0</xdr:colOff>
      <xdr:row>22</xdr:row>
      <xdr:rowOff>0</xdr:rowOff>
    </xdr:to>
    <xdr:sp macro="" textlink="">
      <xdr:nvSpPr>
        <xdr:cNvPr id="4" name="TextBox 3">
          <a:extLst>
            <a:ext uri="{FF2B5EF4-FFF2-40B4-BE49-F238E27FC236}">
              <a16:creationId xmlns:a16="http://schemas.microsoft.com/office/drawing/2014/main" id="{FCC19E9A-5722-4B7C-8D99-DE94BC5E53BA}"/>
            </a:ext>
          </a:extLst>
        </xdr:cNvPr>
        <xdr:cNvSpPr txBox="1"/>
      </xdr:nvSpPr>
      <xdr:spPr>
        <a:xfrm>
          <a:off x="171450" y="2928938"/>
          <a:ext cx="3507581"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13</xdr:row>
      <xdr:rowOff>0</xdr:rowOff>
    </xdr:from>
    <xdr:to>
      <xdr:col>5</xdr:col>
      <xdr:colOff>0</xdr:colOff>
      <xdr:row>20</xdr:row>
      <xdr:rowOff>0</xdr:rowOff>
    </xdr:to>
    <xdr:sp macro="" textlink="">
      <xdr:nvSpPr>
        <xdr:cNvPr id="5" name="TextBox 4">
          <a:extLst>
            <a:ext uri="{FF2B5EF4-FFF2-40B4-BE49-F238E27FC236}">
              <a16:creationId xmlns:a16="http://schemas.microsoft.com/office/drawing/2014/main" id="{587A0CC4-B638-4597-88DA-A6795F856BEC}"/>
            </a:ext>
          </a:extLst>
        </xdr:cNvPr>
        <xdr:cNvSpPr txBox="1"/>
      </xdr:nvSpPr>
      <xdr:spPr>
        <a:xfrm>
          <a:off x="178594" y="2881313"/>
          <a:ext cx="39052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a:p>
          <a:endParaRPr lang="nb-NO" sz="1000" b="0" i="0" u="none" strike="noStrike" baseline="0">
            <a:solidFill>
              <a:schemeClr val="dk1"/>
            </a:solidFill>
            <a:latin typeface="+mn-lt"/>
            <a:ea typeface="+mn-ea"/>
            <a:cs typeface="+mn-cs"/>
          </a:endParaRPr>
        </a:p>
        <a:p>
          <a:r>
            <a:rPr lang="nb-NO" sz="1000" b="0" i="0" u="none" strike="noStrike" baseline="0">
              <a:solidFill>
                <a:schemeClr val="dk1"/>
              </a:solidFill>
              <a:latin typeface="+mn-lt"/>
              <a:ea typeface="+mn-ea"/>
              <a:cs typeface="+mn-cs"/>
            </a:rPr>
            <a:t>The figures in this template does not include proportionally consolidated entities. This is due to insufficient data.</a:t>
          </a:r>
        </a:p>
        <a:p>
          <a:endParaRPr lang="nb-NO"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142875</xdr:colOff>
      <xdr:row>12</xdr:row>
      <xdr:rowOff>0</xdr:rowOff>
    </xdr:from>
    <xdr:to>
      <xdr:col>5</xdr:col>
      <xdr:colOff>0</xdr:colOff>
      <xdr:row>19</xdr:row>
      <xdr:rowOff>0</xdr:rowOff>
    </xdr:to>
    <xdr:sp macro="" textlink="">
      <xdr:nvSpPr>
        <xdr:cNvPr id="5" name="TextBox 4">
          <a:extLst>
            <a:ext uri="{FF2B5EF4-FFF2-40B4-BE49-F238E27FC236}">
              <a16:creationId xmlns:a16="http://schemas.microsoft.com/office/drawing/2014/main" id="{050D5676-723D-4C59-885C-824E363F4568}"/>
            </a:ext>
          </a:extLst>
        </xdr:cNvPr>
        <xdr:cNvSpPr txBox="1"/>
      </xdr:nvSpPr>
      <xdr:spPr>
        <a:xfrm>
          <a:off x="142875" y="2500313"/>
          <a:ext cx="3786188"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a:p>
          <a:endParaRPr lang="nb-NO" sz="10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b="0" i="0" baseline="0">
              <a:solidFill>
                <a:schemeClr val="dk1"/>
              </a:solidFill>
              <a:effectLst/>
              <a:latin typeface="+mn-lt"/>
              <a:ea typeface="+mn-ea"/>
              <a:cs typeface="+mn-cs"/>
            </a:rPr>
            <a:t>The figures in this template does not include proportionally consolidated entities. This is due to insufficient data.</a:t>
          </a:r>
          <a:endParaRPr lang="nb-NO" sz="1000">
            <a:effectLst/>
          </a:endParaRPr>
        </a:p>
        <a:p>
          <a:endParaRPr lang="nb-NO" sz="1000" b="0" i="0" u="none" strike="noStrike" baseline="0">
            <a:solidFill>
              <a:schemeClr val="dk1"/>
            </a:solidFill>
            <a:latin typeface="+mn-lt"/>
            <a:ea typeface="+mn-ea"/>
            <a:cs typeface="+mn-cs"/>
          </a:endParaRPr>
        </a:p>
        <a:p>
          <a:r>
            <a:rPr lang="nb-NO" sz="1000" b="0" i="0" u="none" strike="noStrike" baseline="0">
              <a:solidFill>
                <a:schemeClr val="dk1"/>
              </a:solidFill>
              <a:latin typeface="+mn-lt"/>
              <a:ea typeface="+mn-ea"/>
              <a:cs typeface="+mn-cs"/>
            </a:rPr>
            <a:t>No breakdown provided due to insufficient data.</a:t>
          </a:r>
        </a:p>
        <a:p>
          <a:endParaRPr lang="nb-NO" sz="1000" b="0" i="0" u="none" strike="noStrike" baseline="0">
            <a:solidFill>
              <a:schemeClr val="dk1"/>
            </a:solidFill>
            <a:latin typeface="+mn-lt"/>
            <a:ea typeface="+mn-ea"/>
            <a:cs typeface="+mn-cs"/>
          </a:endParaRPr>
        </a:p>
        <a:p>
          <a:endParaRPr lang="nb-NO" sz="1000" b="0" i="0" u="none" strike="noStrike" baseline="0">
            <a:solidFill>
              <a:schemeClr val="dk1"/>
            </a:solidFill>
            <a:latin typeface="+mn-lt"/>
            <a:ea typeface="+mn-ea"/>
            <a:cs typeface="+mn-cs"/>
          </a:endParaRPr>
        </a:p>
        <a:p>
          <a:endParaRPr lang="nb-NO"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20</xdr:row>
      <xdr:rowOff>0</xdr:rowOff>
    </xdr:from>
    <xdr:to>
      <xdr:col>4</xdr:col>
      <xdr:colOff>0</xdr:colOff>
      <xdr:row>27</xdr:row>
      <xdr:rowOff>0</xdr:rowOff>
    </xdr:to>
    <xdr:sp macro="" textlink="">
      <xdr:nvSpPr>
        <xdr:cNvPr id="5" name="TextBox 4">
          <a:extLst>
            <a:ext uri="{FF2B5EF4-FFF2-40B4-BE49-F238E27FC236}">
              <a16:creationId xmlns:a16="http://schemas.microsoft.com/office/drawing/2014/main" id="{FF513B81-A570-4098-8648-D09C5A4E3DBB}"/>
            </a:ext>
          </a:extLst>
        </xdr:cNvPr>
        <xdr:cNvSpPr txBox="1"/>
      </xdr:nvSpPr>
      <xdr:spPr>
        <a:xfrm>
          <a:off x="178594" y="5167313"/>
          <a:ext cx="45243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a:t>
          </a:r>
        </a:p>
        <a:p>
          <a:endParaRPr lang="nb-NO" sz="1000" b="1" i="0">
            <a:solidFill>
              <a:schemeClr val="dk1"/>
            </a:solidFill>
            <a:effectLst/>
            <a:latin typeface="+mn-lt"/>
            <a:ea typeface="+mn-ea"/>
            <a:cs typeface="+mn-cs"/>
          </a:endParaRPr>
        </a:p>
        <a:p>
          <a:r>
            <a:rPr lang="nb-NO" sz="1000">
              <a:effectLst/>
            </a:rPr>
            <a:t>Figures in</a:t>
          </a:r>
          <a:r>
            <a:rPr lang="nb-NO" sz="1000" baseline="0">
              <a:effectLst/>
            </a:rPr>
            <a:t> this template does not include BN Bank ASA. This is due to insufficient data.</a:t>
          </a:r>
          <a:endParaRPr lang="nb-NO"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33</xdr:row>
      <xdr:rowOff>0</xdr:rowOff>
    </xdr:from>
    <xdr:to>
      <xdr:col>7</xdr:col>
      <xdr:colOff>47625</xdr:colOff>
      <xdr:row>40</xdr:row>
      <xdr:rowOff>0</xdr:rowOff>
    </xdr:to>
    <xdr:sp macro="" textlink="">
      <xdr:nvSpPr>
        <xdr:cNvPr id="4" name="TekstSylinder 3">
          <a:extLst>
            <a:ext uri="{FF2B5EF4-FFF2-40B4-BE49-F238E27FC236}">
              <a16:creationId xmlns:a16="http://schemas.microsoft.com/office/drawing/2014/main" id="{73E9A681-3D8F-44D3-8670-DE270389E9A5}"/>
            </a:ext>
          </a:extLst>
        </xdr:cNvPr>
        <xdr:cNvSpPr txBox="1"/>
      </xdr:nvSpPr>
      <xdr:spPr>
        <a:xfrm>
          <a:off x="178594" y="7572375"/>
          <a:ext cx="725090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a:p>
          <a:endParaRPr lang="nb-NO" sz="1000" b="1">
            <a:solidFill>
              <a:schemeClr val="tx1"/>
            </a:solidFill>
          </a:endParaRPr>
        </a:p>
        <a:p>
          <a:r>
            <a:rPr lang="nb-NO" sz="1000" b="0">
              <a:solidFill>
                <a:schemeClr val="dk1"/>
              </a:solidFill>
              <a:effectLst/>
              <a:latin typeface="+mn-lt"/>
              <a:ea typeface="+mn-ea"/>
              <a:cs typeface="+mn-cs"/>
            </a:rPr>
            <a:t>* 	Carrying</a:t>
          </a:r>
          <a:r>
            <a:rPr lang="nb-NO" sz="1000" b="0" baseline="0">
              <a:solidFill>
                <a:schemeClr val="dk1"/>
              </a:solidFill>
              <a:effectLst/>
              <a:latin typeface="+mn-lt"/>
              <a:ea typeface="+mn-ea"/>
              <a:cs typeface="+mn-cs"/>
            </a:rPr>
            <a:t> value are included in "Net loans and advances to cutomers"</a:t>
          </a:r>
          <a:endParaRPr lang="nb-NO" sz="1000">
            <a:effectLst/>
          </a:endParaRPr>
        </a:p>
        <a:p>
          <a:r>
            <a:rPr lang="nb-NO" sz="1000" b="0" baseline="0">
              <a:solidFill>
                <a:schemeClr val="dk1"/>
              </a:solidFill>
              <a:effectLst/>
              <a:latin typeface="+mn-lt"/>
              <a:ea typeface="+mn-ea"/>
              <a:cs typeface="+mn-cs"/>
            </a:rPr>
            <a:t>** 	CVA not included</a:t>
          </a:r>
          <a:endParaRPr lang="nb-NO" sz="1000">
            <a:effectLst/>
          </a:endParaRPr>
        </a:p>
        <a:p>
          <a:r>
            <a:rPr lang="nb-NO" sz="1000" b="0">
              <a:solidFill>
                <a:schemeClr val="dk1"/>
              </a:solidFill>
              <a:effectLst/>
              <a:latin typeface="+mn-lt"/>
              <a:ea typeface="+mn-ea"/>
              <a:cs typeface="+mn-cs"/>
            </a:rPr>
            <a:t>*** 	Carrying</a:t>
          </a:r>
          <a:r>
            <a:rPr lang="nb-NO" sz="1000" b="0" baseline="0">
              <a:solidFill>
                <a:schemeClr val="dk1"/>
              </a:solidFill>
              <a:effectLst/>
              <a:latin typeface="+mn-lt"/>
              <a:ea typeface="+mn-ea"/>
              <a:cs typeface="+mn-cs"/>
            </a:rPr>
            <a:t> value are included in "Other assets"</a:t>
          </a:r>
          <a:endParaRPr lang="nb-NO" sz="1000">
            <a:effectLst/>
          </a:endParaRPr>
        </a:p>
        <a:p>
          <a:pPr eaLnBrk="1" fontAlgn="auto" latinLnBrk="0" hangingPunct="1"/>
          <a:r>
            <a:rPr lang="nb-NO" sz="1000" b="0">
              <a:solidFill>
                <a:schemeClr val="dk1"/>
              </a:solidFill>
              <a:effectLst/>
              <a:latin typeface="+mn-lt"/>
              <a:ea typeface="+mn-ea"/>
              <a:cs typeface="+mn-cs"/>
            </a:rPr>
            <a:t>**** 	Carrying values under scope of regulatory consolidation does not include any value adjustments (ECL) in the category 	</a:t>
          </a:r>
          <a:r>
            <a:rPr lang="nb-NO" sz="1000" b="0" baseline="0">
              <a:solidFill>
                <a:schemeClr val="dk1"/>
              </a:solidFill>
              <a:effectLst/>
              <a:latin typeface="+mn-lt"/>
              <a:ea typeface="+mn-ea"/>
              <a:cs typeface="+mn-cs"/>
            </a:rPr>
            <a:t>"Net loans and advances to cutomers".</a:t>
          </a:r>
          <a:endParaRPr lang="nb-NO" sz="10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24</xdr:row>
      <xdr:rowOff>0</xdr:rowOff>
    </xdr:from>
    <xdr:to>
      <xdr:col>3</xdr:col>
      <xdr:colOff>0</xdr:colOff>
      <xdr:row>31</xdr:row>
      <xdr:rowOff>0</xdr:rowOff>
    </xdr:to>
    <xdr:sp macro="" textlink="">
      <xdr:nvSpPr>
        <xdr:cNvPr id="3" name="TextBox 2">
          <a:extLst>
            <a:ext uri="{FF2B5EF4-FFF2-40B4-BE49-F238E27FC236}">
              <a16:creationId xmlns:a16="http://schemas.microsoft.com/office/drawing/2014/main" id="{5DEE460D-534E-4EE3-9C07-E321177A2D17}"/>
            </a:ext>
          </a:extLst>
        </xdr:cNvPr>
        <xdr:cNvSpPr txBox="1"/>
      </xdr:nvSpPr>
      <xdr:spPr>
        <a:xfrm>
          <a:off x="178594" y="6500813"/>
          <a:ext cx="5322094"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a:p>
          <a:endParaRPr lang="nb-NO" sz="1000" b="0" i="0" u="none" strike="noStrike" baseline="0">
            <a:solidFill>
              <a:schemeClr val="dk1"/>
            </a:solidFill>
            <a:latin typeface="+mn-lt"/>
            <a:ea typeface="+mn-ea"/>
            <a:cs typeface="+mn-cs"/>
          </a:endParaRPr>
        </a:p>
        <a:p>
          <a:r>
            <a:rPr lang="nb-NO" sz="1000">
              <a:solidFill>
                <a:schemeClr val="dk1"/>
              </a:solidFill>
              <a:effectLst/>
              <a:latin typeface="+mn-lt"/>
              <a:ea typeface="+mn-ea"/>
              <a:cs typeface="+mn-cs"/>
            </a:rPr>
            <a:t>Figures in</a:t>
          </a:r>
          <a:r>
            <a:rPr lang="nb-NO" sz="1000" baseline="0">
              <a:solidFill>
                <a:schemeClr val="dk1"/>
              </a:solidFill>
              <a:effectLst/>
              <a:latin typeface="+mn-lt"/>
              <a:ea typeface="+mn-ea"/>
              <a:cs typeface="+mn-cs"/>
            </a:rPr>
            <a:t> this template does not include BN Bank ASA. This is due to insufficient data.</a:t>
          </a:r>
          <a:endParaRPr lang="nb-NO" sz="1000">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152401</xdr:colOff>
      <xdr:row>13</xdr:row>
      <xdr:rowOff>0</xdr:rowOff>
    </xdr:from>
    <xdr:to>
      <xdr:col>3</xdr:col>
      <xdr:colOff>0</xdr:colOff>
      <xdr:row>20</xdr:row>
      <xdr:rowOff>0</xdr:rowOff>
    </xdr:to>
    <xdr:sp macro="" textlink="">
      <xdr:nvSpPr>
        <xdr:cNvPr id="3" name="TextBox 2">
          <a:extLst>
            <a:ext uri="{FF2B5EF4-FFF2-40B4-BE49-F238E27FC236}">
              <a16:creationId xmlns:a16="http://schemas.microsoft.com/office/drawing/2014/main" id="{2ABC97A9-92EB-4689-B135-4B6459976D85}"/>
            </a:ext>
          </a:extLst>
        </xdr:cNvPr>
        <xdr:cNvSpPr txBox="1"/>
      </xdr:nvSpPr>
      <xdr:spPr>
        <a:xfrm>
          <a:off x="152401" y="4012406"/>
          <a:ext cx="395525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a:p>
          <a:endParaRPr lang="nb-NO" sz="1000" b="0" i="0" u="none" strike="noStrike" baseline="0">
            <a:solidFill>
              <a:schemeClr val="dk1"/>
            </a:solidFill>
            <a:latin typeface="+mn-lt"/>
            <a:ea typeface="+mn-ea"/>
            <a:cs typeface="+mn-cs"/>
          </a:endParaRPr>
        </a:p>
        <a:p>
          <a:r>
            <a:rPr lang="nb-NO" sz="1000">
              <a:solidFill>
                <a:schemeClr val="dk1"/>
              </a:solidFill>
              <a:effectLst/>
              <a:latin typeface="+mn-lt"/>
              <a:ea typeface="+mn-ea"/>
              <a:cs typeface="+mn-cs"/>
            </a:rPr>
            <a:t>Figures in</a:t>
          </a:r>
          <a:r>
            <a:rPr lang="nb-NO" sz="1000" baseline="0">
              <a:solidFill>
                <a:schemeClr val="dk1"/>
              </a:solidFill>
              <a:effectLst/>
              <a:latin typeface="+mn-lt"/>
              <a:ea typeface="+mn-ea"/>
              <a:cs typeface="+mn-cs"/>
            </a:rPr>
            <a:t> this template does not include BN Bank ASA. This is due to insufficient data.</a:t>
          </a:r>
          <a:endParaRPr lang="nb-NO" sz="1000">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18</xdr:row>
      <xdr:rowOff>0</xdr:rowOff>
    </xdr:from>
    <xdr:to>
      <xdr:col>3</xdr:col>
      <xdr:colOff>0</xdr:colOff>
      <xdr:row>26</xdr:row>
      <xdr:rowOff>0</xdr:rowOff>
    </xdr:to>
    <xdr:sp macro="" textlink="">
      <xdr:nvSpPr>
        <xdr:cNvPr id="2" name="TextBox 1">
          <a:extLst>
            <a:ext uri="{FF2B5EF4-FFF2-40B4-BE49-F238E27FC236}">
              <a16:creationId xmlns:a16="http://schemas.microsoft.com/office/drawing/2014/main" id="{E96ED997-77B3-4CCF-91F7-29FB6A010B03}"/>
            </a:ext>
          </a:extLst>
        </xdr:cNvPr>
        <xdr:cNvSpPr txBox="1"/>
      </xdr:nvSpPr>
      <xdr:spPr>
        <a:xfrm>
          <a:off x="178594" y="5441156"/>
          <a:ext cx="5226844"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a:p>
          <a:endParaRPr lang="nb-NO" sz="1000" b="0" i="0" u="none" strike="noStrike" baseline="0">
            <a:solidFill>
              <a:schemeClr val="dk1"/>
            </a:solidFill>
            <a:latin typeface="+mn-lt"/>
            <a:ea typeface="+mn-ea"/>
            <a:cs typeface="+mn-cs"/>
          </a:endParaRPr>
        </a:p>
        <a:p>
          <a:r>
            <a:rPr lang="nb-NO" sz="1000" b="0" i="0" u="none" strike="noStrike" baseline="0">
              <a:solidFill>
                <a:schemeClr val="dk1"/>
              </a:solidFill>
              <a:latin typeface="+mn-lt"/>
              <a:ea typeface="+mn-ea"/>
              <a:cs typeface="+mn-cs"/>
            </a:rPr>
            <a:t>Level of application: Consolidated</a:t>
          </a:r>
        </a:p>
        <a:p>
          <a:endParaRPr lang="nb-NO" sz="1000" b="0" i="0" u="none" strike="noStrike" baseline="0">
            <a:solidFill>
              <a:schemeClr val="dk1"/>
            </a:solidFill>
            <a:latin typeface="+mn-lt"/>
            <a:ea typeface="+mn-ea"/>
            <a:cs typeface="+mn-cs"/>
          </a:endParaRPr>
        </a:p>
        <a:p>
          <a:r>
            <a:rPr lang="nb-NO" sz="1000" b="0" i="1" u="none" strike="noStrike" baseline="0">
              <a:solidFill>
                <a:schemeClr val="dk1"/>
              </a:solidFill>
              <a:latin typeface="+mn-lt"/>
              <a:ea typeface="+mn-ea"/>
              <a:cs typeface="+mn-cs"/>
            </a:rPr>
            <a:t>Other adjustments:</a:t>
          </a:r>
        </a:p>
        <a:p>
          <a:endParaRPr lang="nb-NO" sz="1000" b="0" i="0" u="none" strike="noStrike" baseline="0">
            <a:solidFill>
              <a:schemeClr val="dk1"/>
            </a:solidFill>
            <a:latin typeface="+mn-lt"/>
            <a:ea typeface="+mn-ea"/>
            <a:cs typeface="+mn-cs"/>
          </a:endParaRPr>
        </a:p>
        <a:p>
          <a:r>
            <a:rPr lang="nb-NO" sz="1000" b="0" i="0" u="none" strike="noStrike" baseline="0">
              <a:solidFill>
                <a:schemeClr val="dk1"/>
              </a:solidFill>
              <a:latin typeface="+mn-lt"/>
              <a:ea typeface="+mn-ea"/>
              <a:cs typeface="+mn-cs"/>
            </a:rPr>
            <a:t>SpareBank 1 Boligkreditt AS, SpareBank 1 Næringskreditt AS, SpareBank 1 Kredittkort AS and BN Bank ASA are consolidated by the equity method in financial statements and proportionally consolidated for capital requirement purposes.</a:t>
          </a:r>
          <a:endParaRPr lang="nb-NO" sz="10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45</xdr:row>
      <xdr:rowOff>9525</xdr:rowOff>
    </xdr:from>
    <xdr:to>
      <xdr:col>3</xdr:col>
      <xdr:colOff>0</xdr:colOff>
      <xdr:row>52</xdr:row>
      <xdr:rowOff>0</xdr:rowOff>
    </xdr:to>
    <xdr:sp macro="" textlink="">
      <xdr:nvSpPr>
        <xdr:cNvPr id="2" name="TextBox 1">
          <a:extLst>
            <a:ext uri="{FF2B5EF4-FFF2-40B4-BE49-F238E27FC236}">
              <a16:creationId xmlns:a16="http://schemas.microsoft.com/office/drawing/2014/main" id="{5F466FA8-A8EB-4E9D-92D1-0BB09ED5FCED}"/>
            </a:ext>
          </a:extLst>
        </xdr:cNvPr>
        <xdr:cNvSpPr txBox="1"/>
      </xdr:nvSpPr>
      <xdr:spPr>
        <a:xfrm>
          <a:off x="178594" y="12011025"/>
          <a:ext cx="4702969"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p>
        <a:p>
          <a:endParaRPr lang="nb-NO" sz="1000" b="1" i="0">
            <a:solidFill>
              <a:schemeClr val="dk1"/>
            </a:solidFill>
            <a:effectLst/>
            <a:latin typeface="+mn-lt"/>
            <a:ea typeface="+mn-ea"/>
            <a:cs typeface="+mn-cs"/>
          </a:endParaRPr>
        </a:p>
        <a:p>
          <a:r>
            <a:rPr lang="nb-NO" sz="1000" b="0" i="0">
              <a:solidFill>
                <a:schemeClr val="dk1"/>
              </a:solidFill>
              <a:effectLst/>
              <a:latin typeface="+mn-lt"/>
              <a:ea typeface="+mn-ea"/>
              <a:cs typeface="+mn-cs"/>
            </a:rPr>
            <a:t>Level of application: Consolidated</a:t>
          </a:r>
          <a:endParaRPr lang="nb-NO" sz="1000" b="0">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xdr:colOff>
      <xdr:row>20</xdr:row>
      <xdr:rowOff>66675</xdr:rowOff>
    </xdr:from>
    <xdr:to>
      <xdr:col>3</xdr:col>
      <xdr:colOff>1</xdr:colOff>
      <xdr:row>27</xdr:row>
      <xdr:rowOff>0</xdr:rowOff>
    </xdr:to>
    <xdr:sp macro="" textlink="">
      <xdr:nvSpPr>
        <xdr:cNvPr id="2" name="TextBox 1">
          <a:extLst>
            <a:ext uri="{FF2B5EF4-FFF2-40B4-BE49-F238E27FC236}">
              <a16:creationId xmlns:a16="http://schemas.microsoft.com/office/drawing/2014/main" id="{BCA564D6-6AA4-4226-858C-8505982F2247}"/>
            </a:ext>
          </a:extLst>
        </xdr:cNvPr>
        <xdr:cNvSpPr txBox="1"/>
      </xdr:nvSpPr>
      <xdr:spPr>
        <a:xfrm>
          <a:off x="178595" y="5114925"/>
          <a:ext cx="4786312"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p>
        <a:p>
          <a:endParaRPr lang="nb-NO" sz="1000" b="1" i="0">
            <a:solidFill>
              <a:schemeClr val="dk1"/>
            </a:solidFill>
            <a:effectLst/>
            <a:latin typeface="+mn-lt"/>
            <a:ea typeface="+mn-ea"/>
            <a:cs typeface="+mn-cs"/>
          </a:endParaRPr>
        </a:p>
        <a:p>
          <a:r>
            <a:rPr lang="nb-NO" sz="1000" b="0" i="0">
              <a:solidFill>
                <a:schemeClr val="dk1"/>
              </a:solidFill>
              <a:effectLst/>
              <a:latin typeface="+mn-lt"/>
              <a:ea typeface="+mn-ea"/>
              <a:cs typeface="+mn-cs"/>
            </a:rPr>
            <a:t>Level of application: Consolidated</a:t>
          </a:r>
          <a:endParaRPr lang="nb-NO" sz="1000" b="0">
            <a:effectLst/>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43</xdr:row>
      <xdr:rowOff>0</xdr:rowOff>
    </xdr:from>
    <xdr:to>
      <xdr:col>4</xdr:col>
      <xdr:colOff>0</xdr:colOff>
      <xdr:row>50</xdr:row>
      <xdr:rowOff>0</xdr:rowOff>
    </xdr:to>
    <xdr:sp macro="" textlink="">
      <xdr:nvSpPr>
        <xdr:cNvPr id="3" name="TextBox 2">
          <a:extLst>
            <a:ext uri="{FF2B5EF4-FFF2-40B4-BE49-F238E27FC236}">
              <a16:creationId xmlns:a16="http://schemas.microsoft.com/office/drawing/2014/main" id="{EF560D86-43D3-4BDB-A341-A7D645CE35EE}"/>
            </a:ext>
          </a:extLst>
        </xdr:cNvPr>
        <xdr:cNvSpPr txBox="1"/>
      </xdr:nvSpPr>
      <xdr:spPr>
        <a:xfrm>
          <a:off x="178594" y="10834688"/>
          <a:ext cx="3833812"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0</xdr:rowOff>
    </xdr:from>
    <xdr:to>
      <xdr:col>4</xdr:col>
      <xdr:colOff>0</xdr:colOff>
      <xdr:row>19</xdr:row>
      <xdr:rowOff>0</xdr:rowOff>
    </xdr:to>
    <xdr:sp macro="" textlink="">
      <xdr:nvSpPr>
        <xdr:cNvPr id="2" name="TextBox 1">
          <a:extLst>
            <a:ext uri="{FF2B5EF4-FFF2-40B4-BE49-F238E27FC236}">
              <a16:creationId xmlns:a16="http://schemas.microsoft.com/office/drawing/2014/main" id="{108D0D7A-BF7B-46BF-8A8B-90CD4E58B6AA}"/>
            </a:ext>
          </a:extLst>
        </xdr:cNvPr>
        <xdr:cNvSpPr txBox="1"/>
      </xdr:nvSpPr>
      <xdr:spPr>
        <a:xfrm>
          <a:off x="178594" y="3893344"/>
          <a:ext cx="40957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p>
        <a:p>
          <a:endParaRPr lang="nb-NO" sz="1000" b="1" i="0">
            <a:solidFill>
              <a:schemeClr val="dk1"/>
            </a:solidFill>
            <a:effectLst/>
            <a:latin typeface="+mn-lt"/>
            <a:ea typeface="+mn-ea"/>
            <a:cs typeface="+mn-cs"/>
          </a:endParaRPr>
        </a:p>
        <a:p>
          <a:r>
            <a:rPr lang="nb-NO" sz="1000">
              <a:effectLst/>
            </a:rPr>
            <a:t>Level of application: Consolidated</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152400</xdr:colOff>
      <xdr:row>12</xdr:row>
      <xdr:rowOff>0</xdr:rowOff>
    </xdr:from>
    <xdr:to>
      <xdr:col>3</xdr:col>
      <xdr:colOff>0</xdr:colOff>
      <xdr:row>19</xdr:row>
      <xdr:rowOff>0</xdr:rowOff>
    </xdr:to>
    <xdr:sp macro="" textlink="">
      <xdr:nvSpPr>
        <xdr:cNvPr id="2" name="TextBox 1">
          <a:extLst>
            <a:ext uri="{FF2B5EF4-FFF2-40B4-BE49-F238E27FC236}">
              <a16:creationId xmlns:a16="http://schemas.microsoft.com/office/drawing/2014/main" id="{19E3148C-D133-41D8-9963-DD96FF210974}"/>
            </a:ext>
          </a:extLst>
        </xdr:cNvPr>
        <xdr:cNvSpPr txBox="1"/>
      </xdr:nvSpPr>
      <xdr:spPr>
        <a:xfrm>
          <a:off x="152400" y="2357438"/>
          <a:ext cx="3681413"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p>
        <a:p>
          <a:endParaRPr lang="nb-NO" sz="1000" b="1" i="0">
            <a:solidFill>
              <a:schemeClr val="dk1"/>
            </a:solidFill>
            <a:effectLst/>
            <a:latin typeface="+mn-lt"/>
            <a:ea typeface="+mn-ea"/>
            <a:cs typeface="+mn-cs"/>
          </a:endParaRPr>
        </a:p>
        <a:p>
          <a:r>
            <a:rPr lang="nb-NO" sz="1000">
              <a:effectLst/>
              <a:latin typeface="+mn-lt"/>
            </a:rPr>
            <a:t>Level of application: Consolidated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52</xdr:row>
      <xdr:rowOff>0</xdr:rowOff>
    </xdr:from>
    <xdr:to>
      <xdr:col>3</xdr:col>
      <xdr:colOff>0</xdr:colOff>
      <xdr:row>59</xdr:row>
      <xdr:rowOff>0</xdr:rowOff>
    </xdr:to>
    <xdr:sp macro="" textlink="">
      <xdr:nvSpPr>
        <xdr:cNvPr id="4" name="TextBox 3">
          <a:extLst>
            <a:ext uri="{FF2B5EF4-FFF2-40B4-BE49-F238E27FC236}">
              <a16:creationId xmlns:a16="http://schemas.microsoft.com/office/drawing/2014/main" id="{F32C9C06-4C96-4B9F-96AB-1A4ABBAF3632}"/>
            </a:ext>
          </a:extLst>
        </xdr:cNvPr>
        <xdr:cNvSpPr txBox="1"/>
      </xdr:nvSpPr>
      <xdr:spPr>
        <a:xfrm>
          <a:off x="178594" y="11227594"/>
          <a:ext cx="381000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a:p>
          <a:endParaRPr lang="nb-NO" sz="1100" b="0" i="0" u="none" strike="noStrike" baseline="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38</xdr:row>
      <xdr:rowOff>0</xdr:rowOff>
    </xdr:from>
    <xdr:to>
      <xdr:col>3</xdr:col>
      <xdr:colOff>0</xdr:colOff>
      <xdr:row>44</xdr:row>
      <xdr:rowOff>190499</xdr:rowOff>
    </xdr:to>
    <xdr:sp macro="" textlink="">
      <xdr:nvSpPr>
        <xdr:cNvPr id="4" name="TextBox 3">
          <a:extLst>
            <a:ext uri="{FF2B5EF4-FFF2-40B4-BE49-F238E27FC236}">
              <a16:creationId xmlns:a16="http://schemas.microsoft.com/office/drawing/2014/main" id="{37A4725E-53AF-49CA-B0C6-1217BFBEB2B8}"/>
            </a:ext>
          </a:extLst>
        </xdr:cNvPr>
        <xdr:cNvSpPr txBox="1"/>
      </xdr:nvSpPr>
      <xdr:spPr>
        <a:xfrm>
          <a:off x="178595" y="8239125"/>
          <a:ext cx="3607593" cy="1333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a:p>
          <a:endParaRPr lang="nb-NO" sz="1100" b="1"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45</xdr:row>
      <xdr:rowOff>0</xdr:rowOff>
    </xdr:from>
    <xdr:to>
      <xdr:col>5</xdr:col>
      <xdr:colOff>0</xdr:colOff>
      <xdr:row>55</xdr:row>
      <xdr:rowOff>0</xdr:rowOff>
    </xdr:to>
    <xdr:sp macro="" textlink="">
      <xdr:nvSpPr>
        <xdr:cNvPr id="3" name="TekstSylinder 3">
          <a:extLst>
            <a:ext uri="{FF2B5EF4-FFF2-40B4-BE49-F238E27FC236}">
              <a16:creationId xmlns:a16="http://schemas.microsoft.com/office/drawing/2014/main" id="{76E0813C-E615-43C3-87CF-A6161BF72531}"/>
            </a:ext>
          </a:extLst>
        </xdr:cNvPr>
        <xdr:cNvSpPr txBox="1"/>
      </xdr:nvSpPr>
      <xdr:spPr>
        <a:xfrm>
          <a:off x="171450" y="9169400"/>
          <a:ext cx="6318250"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p>
        <a:p>
          <a:endParaRPr lang="nb-NO" sz="1000">
            <a:effectLst/>
          </a:endParaRPr>
        </a:p>
        <a:p>
          <a:pPr eaLnBrk="1" fontAlgn="auto" latinLnBrk="0" hangingPunct="1"/>
          <a:r>
            <a:rPr lang="nb-NO" sz="1000" b="0" i="1" baseline="0">
              <a:solidFill>
                <a:schemeClr val="dk1"/>
              </a:solidFill>
              <a:effectLst/>
              <a:latin typeface="+mn-lt"/>
              <a:ea typeface="+mn-ea"/>
              <a:cs typeface="+mn-cs"/>
            </a:rPr>
            <a:t>Net value of exposures at the end of the period </a:t>
          </a:r>
          <a:r>
            <a:rPr lang="nb-NO" sz="1000" b="0" baseline="0">
              <a:solidFill>
                <a:schemeClr val="dk1"/>
              </a:solidFill>
              <a:effectLst/>
              <a:latin typeface="+mn-lt"/>
              <a:ea typeface="+mn-ea"/>
              <a:cs typeface="+mn-cs"/>
            </a:rPr>
            <a:t>(31.12.19) is calculated by:</a:t>
          </a:r>
        </a:p>
        <a:p>
          <a:pPr eaLnBrk="1" fontAlgn="auto" latinLnBrk="0" hangingPunct="1"/>
          <a:r>
            <a:rPr lang="nb-NO" sz="1000" b="0" baseline="0">
              <a:solidFill>
                <a:schemeClr val="dk1"/>
              </a:solidFill>
              <a:effectLst/>
              <a:latin typeface="+mn-lt"/>
              <a:ea typeface="+mn-ea"/>
              <a:cs typeface="+mn-cs"/>
            </a:rPr>
            <a:t>1) IRB-portfolio: Deducting "value adjustments" concering individual/specific value adjustments from the original exposures (on and off balance).</a:t>
          </a:r>
        </a:p>
        <a:p>
          <a:pPr eaLnBrk="1" fontAlgn="auto" latinLnBrk="0" hangingPunct="1"/>
          <a:endParaRPr lang="nb-NO" sz="1000" b="0" baseline="0">
            <a:solidFill>
              <a:schemeClr val="dk1"/>
            </a:solidFill>
            <a:effectLst/>
            <a:latin typeface="+mn-lt"/>
            <a:ea typeface="+mn-ea"/>
            <a:cs typeface="+mn-cs"/>
          </a:endParaRPr>
        </a:p>
        <a:p>
          <a:pPr eaLnBrk="1" fontAlgn="auto" latinLnBrk="0" hangingPunct="1"/>
          <a:r>
            <a:rPr lang="nb-NO" sz="1000" b="0" baseline="0">
              <a:solidFill>
                <a:schemeClr val="dk1"/>
              </a:solidFill>
              <a:effectLst/>
              <a:latin typeface="+mn-lt"/>
              <a:ea typeface="+mn-ea"/>
              <a:cs typeface="+mn-cs"/>
            </a:rPr>
            <a:t>This means that impairments regarding ECL stage 1, 2 and 3/J is not deducted in the table above. This is due to a lack of available data regarding the split to the various exposure classes. </a:t>
          </a:r>
        </a:p>
        <a:p>
          <a:pPr eaLnBrk="1" fontAlgn="auto" latinLnBrk="0" hangingPunct="1"/>
          <a:endParaRPr lang="nb-NO" sz="10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b="0" baseline="0">
              <a:solidFill>
                <a:schemeClr val="dk1"/>
              </a:solidFill>
              <a:effectLst/>
              <a:latin typeface="+mn-lt"/>
              <a:ea typeface="+mn-ea"/>
              <a:cs typeface="+mn-cs"/>
            </a:rPr>
            <a:t>2)  SA-portfolio: Deducting "value adjustments" concering all stages in ECL (including stage 3/K) from the original exposures (on and off balance).</a:t>
          </a:r>
          <a:endParaRPr lang="nb-NO" sz="1000">
            <a:effectLst/>
          </a:endParaRPr>
        </a:p>
        <a:p>
          <a:pPr eaLnBrk="1" fontAlgn="auto" latinLnBrk="0" hangingPunct="1"/>
          <a:endParaRPr lang="nb-NO" sz="1100" b="0" baseline="0">
            <a:solidFill>
              <a:schemeClr val="dk1"/>
            </a:solidFill>
            <a:effectLst/>
            <a:latin typeface="+mn-lt"/>
            <a:ea typeface="+mn-ea"/>
            <a:cs typeface="+mn-cs"/>
          </a:endParaRPr>
        </a:p>
        <a:p>
          <a:pPr eaLnBrk="1" fontAlgn="auto" latinLnBrk="0" hangingPunct="1"/>
          <a:endParaRPr lang="nb-NO">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34</xdr:row>
      <xdr:rowOff>0</xdr:rowOff>
    </xdr:from>
    <xdr:to>
      <xdr:col>5</xdr:col>
      <xdr:colOff>0</xdr:colOff>
      <xdr:row>41</xdr:row>
      <xdr:rowOff>0</xdr:rowOff>
    </xdr:to>
    <xdr:sp macro="" textlink="">
      <xdr:nvSpPr>
        <xdr:cNvPr id="3" name="TekstSylinder 2">
          <a:extLst>
            <a:ext uri="{FF2B5EF4-FFF2-40B4-BE49-F238E27FC236}">
              <a16:creationId xmlns:a16="http://schemas.microsoft.com/office/drawing/2014/main" id="{C9D315D1-9CDF-46B1-A43C-B978DDFB55B9}"/>
            </a:ext>
          </a:extLst>
        </xdr:cNvPr>
        <xdr:cNvSpPr txBox="1"/>
      </xdr:nvSpPr>
      <xdr:spPr>
        <a:xfrm>
          <a:off x="188119" y="6988969"/>
          <a:ext cx="4669631"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a:t>
          </a:r>
        </a:p>
        <a:p>
          <a:r>
            <a:rPr lang="nb-NO" sz="1000" b="1" i="0">
              <a:solidFill>
                <a:schemeClr val="dk1"/>
              </a:solidFill>
              <a:effectLst/>
              <a:latin typeface="+mn-lt"/>
              <a:ea typeface="+mn-ea"/>
              <a:cs typeface="+mn-cs"/>
            </a:rPr>
            <a:t> </a:t>
          </a:r>
          <a:endParaRPr lang="nb-NO" sz="1000">
            <a:effectLst/>
          </a:endParaRPr>
        </a:p>
        <a:p>
          <a:pPr eaLnBrk="1" fontAlgn="auto" latinLnBrk="0" hangingPunct="1"/>
          <a:r>
            <a:rPr lang="nb-NO" sz="1000" b="0" i="0" baseline="0">
              <a:solidFill>
                <a:schemeClr val="dk1"/>
              </a:solidFill>
              <a:effectLst/>
              <a:latin typeface="+mn-lt"/>
              <a:ea typeface="+mn-ea"/>
              <a:cs typeface="+mn-cs"/>
            </a:rPr>
            <a:t>See comments regarding</a:t>
          </a:r>
          <a:r>
            <a:rPr lang="nb-NO" sz="1000" b="0" i="1" baseline="0">
              <a:solidFill>
                <a:schemeClr val="dk1"/>
              </a:solidFill>
              <a:effectLst/>
              <a:latin typeface="+mn-lt"/>
              <a:ea typeface="+mn-ea"/>
              <a:cs typeface="+mn-cs"/>
            </a:rPr>
            <a:t> Net value of exposures </a:t>
          </a:r>
          <a:r>
            <a:rPr lang="nb-NO" sz="1000" b="0" i="0" baseline="0">
              <a:solidFill>
                <a:schemeClr val="dk1"/>
              </a:solidFill>
              <a:effectLst/>
              <a:latin typeface="+mn-lt"/>
              <a:ea typeface="+mn-ea"/>
              <a:cs typeface="+mn-cs"/>
            </a:rPr>
            <a:t>calculations in </a:t>
          </a:r>
          <a:r>
            <a:rPr lang="nb-NO" sz="1000" b="0" i="0" baseline="0">
              <a:solidFill>
                <a:schemeClr val="tx1"/>
              </a:solidFill>
              <a:effectLst/>
              <a:latin typeface="+mn-lt"/>
              <a:ea typeface="+mn-ea"/>
              <a:cs typeface="+mn-cs"/>
            </a:rPr>
            <a:t>CRB-B.</a:t>
          </a:r>
        </a:p>
        <a:p>
          <a:pPr eaLnBrk="1" fontAlgn="auto" latinLnBrk="0" hangingPunct="1"/>
          <a:endParaRPr lang="nb-NO" sz="1000" b="0" baseline="0">
            <a:solidFill>
              <a:schemeClr val="dk1"/>
            </a:solidFill>
            <a:effectLst/>
            <a:latin typeface="+mn-lt"/>
            <a:ea typeface="+mn-ea"/>
            <a:cs typeface="+mn-cs"/>
          </a:endParaRPr>
        </a:p>
        <a:p>
          <a:pPr eaLnBrk="1" fontAlgn="auto" latinLnBrk="0" hangingPunct="1"/>
          <a:endParaRPr lang="nb-NO">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15</xdr:row>
      <xdr:rowOff>0</xdr:rowOff>
    </xdr:from>
    <xdr:to>
      <xdr:col>6</xdr:col>
      <xdr:colOff>0</xdr:colOff>
      <xdr:row>22</xdr:row>
      <xdr:rowOff>0</xdr:rowOff>
    </xdr:to>
    <xdr:sp macro="" textlink="">
      <xdr:nvSpPr>
        <xdr:cNvPr id="2" name="TextBox 1">
          <a:extLst>
            <a:ext uri="{FF2B5EF4-FFF2-40B4-BE49-F238E27FC236}">
              <a16:creationId xmlns:a16="http://schemas.microsoft.com/office/drawing/2014/main" id="{3479E517-B7C4-4E0A-A709-B8D57C94C771}"/>
            </a:ext>
          </a:extLst>
        </xdr:cNvPr>
        <xdr:cNvSpPr txBox="1"/>
      </xdr:nvSpPr>
      <xdr:spPr>
        <a:xfrm>
          <a:off x="178595" y="3702844"/>
          <a:ext cx="4857749"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000" b="1" i="0">
              <a:solidFill>
                <a:schemeClr val="dk1"/>
              </a:solidFill>
              <a:effectLst/>
              <a:latin typeface="+mn-lt"/>
              <a:ea typeface="+mn-ea"/>
              <a:cs typeface="+mn-cs"/>
            </a:rPr>
            <a:t>Accompanying narrative: </a:t>
          </a:r>
          <a:endParaRPr lang="nb-NO" sz="1000">
            <a:effectLst/>
          </a:endParaRPr>
        </a:p>
        <a:p>
          <a:endParaRPr lang="nb-NO" sz="1000"/>
        </a:p>
        <a:p>
          <a:r>
            <a:rPr lang="nb-NO" sz="1000"/>
            <a:t>Figures for IRB-portfolio does</a:t>
          </a:r>
          <a:r>
            <a:rPr lang="nb-NO" sz="1000" baseline="0"/>
            <a:t> not include BN Bank ASA. This is due to insufficient data regarding the entities portfolio.</a:t>
          </a:r>
        </a:p>
        <a:p>
          <a:endParaRPr lang="nb-NO" sz="1000" baseline="0"/>
        </a:p>
        <a:p>
          <a:r>
            <a:rPr lang="nb-NO" sz="1000"/>
            <a:t>Insufficient data regarding the SA</a:t>
          </a:r>
          <a:r>
            <a:rPr lang="nb-NO" sz="1000" baseline="0"/>
            <a:t> </a:t>
          </a:r>
          <a:r>
            <a:rPr lang="nb-NO" sz="1000"/>
            <a:t>portfolio.</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16</xdr:row>
      <xdr:rowOff>1</xdr:rowOff>
    </xdr:from>
    <xdr:to>
      <xdr:col>5</xdr:col>
      <xdr:colOff>0</xdr:colOff>
      <xdr:row>23</xdr:row>
      <xdr:rowOff>1</xdr:rowOff>
    </xdr:to>
    <xdr:sp macro="" textlink="">
      <xdr:nvSpPr>
        <xdr:cNvPr id="2" name="TextBox 1">
          <a:extLst>
            <a:ext uri="{FF2B5EF4-FFF2-40B4-BE49-F238E27FC236}">
              <a16:creationId xmlns:a16="http://schemas.microsoft.com/office/drawing/2014/main" id="{AC52003F-FF63-4506-B5FF-29544E74E856}"/>
            </a:ext>
          </a:extLst>
        </xdr:cNvPr>
        <xdr:cNvSpPr txBox="1"/>
      </xdr:nvSpPr>
      <xdr:spPr>
        <a:xfrm>
          <a:off x="178595" y="3119439"/>
          <a:ext cx="4512468"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a:p>
          <a:r>
            <a:rPr lang="nb-NO" sz="1000" b="0" i="0" u="none" strike="noStrike" baseline="0">
              <a:solidFill>
                <a:schemeClr val="dk1"/>
              </a:solidFill>
              <a:latin typeface="+mn-lt"/>
              <a:ea typeface="+mn-ea"/>
              <a:cs typeface="+mn-cs"/>
            </a:rPr>
            <a:t>	</a:t>
          </a:r>
        </a:p>
        <a:p>
          <a:r>
            <a:rPr lang="nb-NO" sz="1000">
              <a:solidFill>
                <a:schemeClr val="dk1"/>
              </a:solidFill>
              <a:effectLst/>
              <a:latin typeface="+mn-lt"/>
              <a:ea typeface="+mn-ea"/>
              <a:cs typeface="+mn-cs"/>
            </a:rPr>
            <a:t>Figures for IRB-portfolio does</a:t>
          </a:r>
          <a:r>
            <a:rPr lang="nb-NO" sz="1000" baseline="0">
              <a:solidFill>
                <a:schemeClr val="dk1"/>
              </a:solidFill>
              <a:effectLst/>
              <a:latin typeface="+mn-lt"/>
              <a:ea typeface="+mn-ea"/>
              <a:cs typeface="+mn-cs"/>
            </a:rPr>
            <a:t> not include BN Bank ASA. This is due to insufficient data regarding the entities portfolio.</a:t>
          </a:r>
          <a:endParaRPr lang="nb-NO" sz="1000">
            <a:effectLst/>
          </a:endParaRPr>
        </a:p>
        <a:p>
          <a:endParaRPr lang="nb-NO" sz="1000">
            <a:solidFill>
              <a:schemeClr val="dk1"/>
            </a:solidFill>
            <a:effectLst/>
            <a:latin typeface="+mn-lt"/>
            <a:ea typeface="+mn-ea"/>
            <a:cs typeface="+mn-cs"/>
          </a:endParaRPr>
        </a:p>
        <a:p>
          <a:r>
            <a:rPr lang="nb-NO" sz="1000">
              <a:solidFill>
                <a:schemeClr val="dk1"/>
              </a:solidFill>
              <a:effectLst/>
              <a:latin typeface="+mn-lt"/>
              <a:ea typeface="+mn-ea"/>
              <a:cs typeface="+mn-cs"/>
            </a:rPr>
            <a:t>Insufficient data regarding the SA</a:t>
          </a:r>
          <a:r>
            <a:rPr lang="nb-NO" sz="1000" baseline="0">
              <a:solidFill>
                <a:schemeClr val="dk1"/>
              </a:solidFill>
              <a:effectLst/>
              <a:latin typeface="+mn-lt"/>
              <a:ea typeface="+mn-ea"/>
              <a:cs typeface="+mn-cs"/>
            </a:rPr>
            <a:t> </a:t>
          </a:r>
          <a:r>
            <a:rPr lang="nb-NO" sz="1000">
              <a:solidFill>
                <a:schemeClr val="dk1"/>
              </a:solidFill>
              <a:effectLst/>
              <a:latin typeface="+mn-lt"/>
              <a:ea typeface="+mn-ea"/>
              <a:cs typeface="+mn-cs"/>
            </a:rPr>
            <a:t>portfolio.</a:t>
          </a:r>
          <a:endParaRPr lang="nb-NO" sz="1000">
            <a:effectLst/>
          </a:endParaRPr>
        </a:p>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2380</xdr:colOff>
      <xdr:row>13</xdr:row>
      <xdr:rowOff>0</xdr:rowOff>
    </xdr:from>
    <xdr:to>
      <xdr:col>5</xdr:col>
      <xdr:colOff>0</xdr:colOff>
      <xdr:row>20</xdr:row>
      <xdr:rowOff>0</xdr:rowOff>
    </xdr:to>
    <xdr:sp macro="" textlink="">
      <xdr:nvSpPr>
        <xdr:cNvPr id="2" name="TextBox 1">
          <a:extLst>
            <a:ext uri="{FF2B5EF4-FFF2-40B4-BE49-F238E27FC236}">
              <a16:creationId xmlns:a16="http://schemas.microsoft.com/office/drawing/2014/main" id="{D304C27B-91CD-4E53-8B9E-8C5122FACD57}"/>
            </a:ext>
          </a:extLst>
        </xdr:cNvPr>
        <xdr:cNvSpPr txBox="1"/>
      </xdr:nvSpPr>
      <xdr:spPr>
        <a:xfrm>
          <a:off x="180974" y="3155156"/>
          <a:ext cx="3771901"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p>
        <a:p>
          <a:endParaRPr lang="nb-NO" sz="10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mn-lt"/>
              <a:ea typeface="+mn-ea"/>
              <a:cs typeface="+mn-cs"/>
            </a:rPr>
            <a:t>Figures in this template only contains data for the IRB-portfolio. Figures does </a:t>
          </a:r>
          <a:r>
            <a:rPr lang="nb-NO" sz="1000" baseline="0">
              <a:solidFill>
                <a:schemeClr val="dk1"/>
              </a:solidFill>
              <a:effectLst/>
              <a:latin typeface="+mn-lt"/>
              <a:ea typeface="+mn-ea"/>
              <a:cs typeface="+mn-cs"/>
            </a:rPr>
            <a:t>not include BN Bank ASA. This is due to insufficient data regarding the entities portfolio.</a:t>
          </a:r>
        </a:p>
        <a:p>
          <a:pPr marL="0" marR="0" lvl="0" indent="0" defTabSz="914400" eaLnBrk="1" fontAlgn="auto" latinLnBrk="0" hangingPunct="1">
            <a:lnSpc>
              <a:spcPct val="100000"/>
            </a:lnSpc>
            <a:spcBef>
              <a:spcPts val="0"/>
            </a:spcBef>
            <a:spcAft>
              <a:spcPts val="0"/>
            </a:spcAft>
            <a:buClrTx/>
            <a:buSzTx/>
            <a:buFontTx/>
            <a:buNone/>
            <a:tabLst/>
            <a:defRPr/>
          </a:pPr>
          <a:endParaRPr lang="nb-NO" sz="10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baseline="0">
              <a:solidFill>
                <a:schemeClr val="dk1"/>
              </a:solidFill>
              <a:effectLst/>
              <a:latin typeface="+mn-lt"/>
              <a:ea typeface="+mn-ea"/>
              <a:cs typeface="+mn-cs"/>
            </a:rPr>
            <a:t>Insufficient data regarding the SA-portfolio.</a:t>
          </a:r>
          <a:endParaRPr lang="nb-NO" sz="1000">
            <a:effectLst/>
          </a:endParaRPr>
        </a:p>
        <a:p>
          <a:endParaRPr lang="nb-NO">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C960A-EC39-4418-B1BF-5B4BEE15B63F}">
  <dimension ref="B2:B6"/>
  <sheetViews>
    <sheetView showGridLines="0" showRowColHeaders="0" tabSelected="1" zoomScaleNormal="100" workbookViewId="0"/>
  </sheetViews>
  <sheetFormatPr defaultRowHeight="15" x14ac:dyDescent="0.25"/>
  <cols>
    <col min="1" max="1" width="2.7109375" style="2" customWidth="1"/>
    <col min="2" max="16384" width="9.140625" style="2"/>
  </cols>
  <sheetData>
    <row r="2" spans="2:2" ht="33.75" x14ac:dyDescent="0.5">
      <c r="B2" s="1" t="s">
        <v>786</v>
      </c>
    </row>
    <row r="4" spans="2:2" x14ac:dyDescent="0.25">
      <c r="B4" s="3" t="s">
        <v>799</v>
      </c>
    </row>
    <row r="6" spans="2:2" x14ac:dyDescent="0.25">
      <c r="B6" s="3" t="s">
        <v>787</v>
      </c>
    </row>
  </sheetData>
  <sheetProtection algorithmName="SHA-512" hashValue="gX16O1TePPmNi0A6AEgudrM9VvYrtzifz7zNUJqdGkfhjUfcbIXiWCC5VoNSNNIZfLs5nsJUFoo6CTk3V7qlvA==" saltValue="/pQu8W5NZ7cX9nUAcVgFjg==" spinCount="100000" sheet="1" objects="1" scenarios="1"/>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5F57D-D4DF-4532-A238-D4BB59D30F4E}">
  <sheetPr codeName="Sheet10"/>
  <dimension ref="B2:Z14"/>
  <sheetViews>
    <sheetView showGridLines="0" showRowColHeaders="0" zoomScale="80" zoomScaleNormal="80" workbookViewId="0"/>
  </sheetViews>
  <sheetFormatPr defaultColWidth="9.140625" defaultRowHeight="15" x14ac:dyDescent="0.25"/>
  <cols>
    <col min="1" max="1" width="2.7109375" style="5" customWidth="1"/>
    <col min="2" max="2" width="4.7109375" style="5" customWidth="1"/>
    <col min="3" max="3" width="24.28515625" style="5" customWidth="1"/>
    <col min="4" max="24" width="14.7109375" style="5" customWidth="1"/>
    <col min="25" max="16384" width="9.140625" style="5"/>
  </cols>
  <sheetData>
    <row r="2" spans="2:26" x14ac:dyDescent="0.25">
      <c r="B2" s="10" t="s">
        <v>774</v>
      </c>
    </row>
    <row r="4" spans="2:26" ht="21" x14ac:dyDescent="0.35">
      <c r="B4" s="4" t="s">
        <v>703</v>
      </c>
    </row>
    <row r="7" spans="2:26" x14ac:dyDescent="0.25">
      <c r="D7" s="12" t="s">
        <v>1</v>
      </c>
      <c r="E7" s="12" t="s">
        <v>2</v>
      </c>
      <c r="F7" s="12" t="s">
        <v>3</v>
      </c>
      <c r="G7" s="12" t="s">
        <v>4</v>
      </c>
      <c r="H7" s="12" t="s">
        <v>5</v>
      </c>
      <c r="I7" s="12" t="s">
        <v>6</v>
      </c>
      <c r="J7" s="12" t="s">
        <v>7</v>
      </c>
      <c r="K7" s="12" t="s">
        <v>88</v>
      </c>
      <c r="L7" s="12" t="s">
        <v>89</v>
      </c>
      <c r="M7" s="12" t="s">
        <v>90</v>
      </c>
      <c r="N7" s="12" t="s">
        <v>91</v>
      </c>
      <c r="O7" s="12" t="s">
        <v>92</v>
      </c>
      <c r="P7" s="12" t="s">
        <v>93</v>
      </c>
      <c r="Q7" s="12" t="s">
        <v>94</v>
      </c>
      <c r="R7" s="12" t="s">
        <v>97</v>
      </c>
      <c r="S7" s="12" t="s">
        <v>98</v>
      </c>
      <c r="T7" s="12" t="s">
        <v>99</v>
      </c>
      <c r="U7" s="12" t="s">
        <v>100</v>
      </c>
      <c r="V7" s="12" t="s">
        <v>101</v>
      </c>
      <c r="W7" s="12" t="s">
        <v>596</v>
      </c>
      <c r="X7" s="12" t="s">
        <v>102</v>
      </c>
    </row>
    <row r="8" spans="2:26" ht="63.75" x14ac:dyDescent="0.25">
      <c r="D8" s="17" t="s">
        <v>103</v>
      </c>
      <c r="E8" s="17" t="s">
        <v>104</v>
      </c>
      <c r="F8" s="17" t="s">
        <v>105</v>
      </c>
      <c r="G8" s="17" t="s">
        <v>106</v>
      </c>
      <c r="H8" s="17" t="s">
        <v>107</v>
      </c>
      <c r="I8" s="17" t="s">
        <v>108</v>
      </c>
      <c r="J8" s="17" t="s">
        <v>109</v>
      </c>
      <c r="K8" s="17" t="s">
        <v>110</v>
      </c>
      <c r="L8" s="17" t="s">
        <v>111</v>
      </c>
      <c r="M8" s="17" t="s">
        <v>112</v>
      </c>
      <c r="N8" s="17" t="s">
        <v>597</v>
      </c>
      <c r="O8" s="17" t="s">
        <v>113</v>
      </c>
      <c r="P8" s="17" t="s">
        <v>114</v>
      </c>
      <c r="Q8" s="17" t="s">
        <v>115</v>
      </c>
      <c r="R8" s="17" t="s">
        <v>116</v>
      </c>
      <c r="S8" s="17" t="s">
        <v>117</v>
      </c>
      <c r="T8" s="17" t="s">
        <v>118</v>
      </c>
      <c r="U8" s="17" t="s">
        <v>119</v>
      </c>
      <c r="V8" s="17" t="s">
        <v>120</v>
      </c>
      <c r="W8" s="17" t="s">
        <v>598</v>
      </c>
      <c r="X8" s="17" t="s">
        <v>20</v>
      </c>
    </row>
    <row r="9" spans="2:26" ht="27" customHeight="1" x14ac:dyDescent="0.25">
      <c r="B9" s="19">
        <v>1</v>
      </c>
      <c r="C9" s="21" t="s">
        <v>62</v>
      </c>
      <c r="D9" s="19"/>
      <c r="E9" s="19"/>
      <c r="F9" s="19"/>
      <c r="G9" s="19"/>
      <c r="H9" s="19"/>
      <c r="I9" s="19"/>
      <c r="J9" s="19"/>
      <c r="K9" s="19"/>
      <c r="L9" s="19"/>
      <c r="M9" s="19"/>
      <c r="N9" s="19"/>
      <c r="O9" s="19"/>
      <c r="P9" s="19"/>
      <c r="Q9" s="19"/>
      <c r="R9" s="19"/>
      <c r="S9" s="19"/>
      <c r="T9" s="19"/>
      <c r="U9" s="19"/>
      <c r="V9" s="19"/>
      <c r="W9" s="19"/>
      <c r="X9" s="19"/>
    </row>
    <row r="10" spans="2:26" x14ac:dyDescent="0.25">
      <c r="B10" s="19">
        <v>2</v>
      </c>
      <c r="C10" s="21" t="s">
        <v>63</v>
      </c>
      <c r="D10" s="19"/>
      <c r="E10" s="19"/>
      <c r="F10" s="19"/>
      <c r="G10" s="19"/>
      <c r="H10" s="19"/>
      <c r="I10" s="19"/>
      <c r="J10" s="19"/>
      <c r="K10" s="19"/>
      <c r="L10" s="19"/>
      <c r="M10" s="19"/>
      <c r="N10" s="19"/>
      <c r="O10" s="19"/>
      <c r="P10" s="19"/>
      <c r="Q10" s="19"/>
      <c r="R10" s="19"/>
      <c r="S10" s="19"/>
      <c r="T10" s="19"/>
      <c r="U10" s="19"/>
      <c r="V10" s="19"/>
      <c r="W10" s="19"/>
      <c r="X10" s="19"/>
    </row>
    <row r="11" spans="2:26" x14ac:dyDescent="0.25">
      <c r="B11" s="19">
        <v>3</v>
      </c>
      <c r="C11" s="21" t="s">
        <v>64</v>
      </c>
      <c r="D11" s="148">
        <v>5837.9221876499996</v>
      </c>
      <c r="E11" s="148">
        <v>13.26511844</v>
      </c>
      <c r="F11" s="148">
        <v>2242.1955645499997</v>
      </c>
      <c r="G11" s="148">
        <v>1427.91931015</v>
      </c>
      <c r="H11" s="148">
        <v>126.48725532</v>
      </c>
      <c r="I11" s="148">
        <v>2894.1738956545</v>
      </c>
      <c r="J11" s="148">
        <v>1236.2527146330001</v>
      </c>
      <c r="K11" s="148">
        <v>2535.58583537</v>
      </c>
      <c r="L11" s="148">
        <v>713.84836303999998</v>
      </c>
      <c r="M11" s="148">
        <v>46.542069210000001</v>
      </c>
      <c r="N11" s="20">
        <v>1000.4092123500001</v>
      </c>
      <c r="O11" s="148">
        <v>11735.12356263</v>
      </c>
      <c r="P11" s="148">
        <v>782.65557310000008</v>
      </c>
      <c r="Q11" s="148">
        <v>355.24909187000003</v>
      </c>
      <c r="R11" s="148">
        <v>8.9109999999999992E-5</v>
      </c>
      <c r="S11" s="148">
        <v>31.491538799999997</v>
      </c>
      <c r="T11" s="148">
        <v>282.12095468999996</v>
      </c>
      <c r="U11" s="148">
        <v>257.58685797000004</v>
      </c>
      <c r="V11" s="148">
        <v>190.17652278999998</v>
      </c>
      <c r="W11" s="148"/>
      <c r="X11" s="149">
        <v>31709.005717327502</v>
      </c>
    </row>
    <row r="12" spans="2:26" x14ac:dyDescent="0.25">
      <c r="B12" s="19">
        <v>4</v>
      </c>
      <c r="C12" s="21" t="s">
        <v>67</v>
      </c>
      <c r="D12" s="148">
        <v>1225.9287847119699</v>
      </c>
      <c r="E12" s="148">
        <v>2.0375195370000001</v>
      </c>
      <c r="F12" s="148">
        <v>38.59999151852</v>
      </c>
      <c r="G12" s="148">
        <v>0.16785</v>
      </c>
      <c r="H12" s="148">
        <v>0.59445707323500008</v>
      </c>
      <c r="I12" s="148">
        <v>296.57300525466997</v>
      </c>
      <c r="J12" s="148">
        <v>136.584942773915</v>
      </c>
      <c r="K12" s="148">
        <v>224.75499427257998</v>
      </c>
      <c r="L12" s="148">
        <v>59.824680619174998</v>
      </c>
      <c r="M12" s="148">
        <v>39.085144469999996</v>
      </c>
      <c r="N12" s="20">
        <v>6.7135474259999999</v>
      </c>
      <c r="O12" s="148">
        <v>31.961032817380001</v>
      </c>
      <c r="P12" s="148">
        <v>93.178221857994998</v>
      </c>
      <c r="Q12" s="148">
        <v>72.894846286465011</v>
      </c>
      <c r="R12" s="148">
        <v>0.5595</v>
      </c>
      <c r="S12" s="148">
        <v>50.087406052010003</v>
      </c>
      <c r="T12" s="148">
        <v>131.75431086816999</v>
      </c>
      <c r="U12" s="148">
        <v>54.613464058204997</v>
      </c>
      <c r="V12" s="148">
        <v>81.310534651029997</v>
      </c>
      <c r="W12" s="148">
        <v>86788.754208071827</v>
      </c>
      <c r="X12" s="149">
        <v>89335.978442320149</v>
      </c>
      <c r="Z12" s="150"/>
    </row>
    <row r="13" spans="2:26" x14ac:dyDescent="0.25">
      <c r="B13" s="19">
        <v>5</v>
      </c>
      <c r="C13" s="21" t="s">
        <v>73</v>
      </c>
      <c r="D13" s="19"/>
      <c r="E13" s="19"/>
      <c r="F13" s="19"/>
      <c r="G13" s="19"/>
      <c r="H13" s="19"/>
      <c r="I13" s="19"/>
      <c r="J13" s="19"/>
      <c r="K13" s="19"/>
      <c r="L13" s="19"/>
      <c r="M13" s="19"/>
      <c r="N13" s="19"/>
      <c r="O13" s="19"/>
      <c r="P13" s="19"/>
      <c r="Q13" s="19"/>
      <c r="R13" s="19"/>
      <c r="S13" s="19"/>
      <c r="T13" s="19"/>
      <c r="U13" s="19"/>
      <c r="V13" s="19"/>
      <c r="W13" s="19"/>
      <c r="X13" s="19"/>
    </row>
    <row r="14" spans="2:26" x14ac:dyDescent="0.25">
      <c r="B14" s="22">
        <v>6</v>
      </c>
      <c r="C14" s="151" t="s">
        <v>74</v>
      </c>
      <c r="D14" s="142">
        <v>7063.85097236197</v>
      </c>
      <c r="E14" s="142">
        <v>15.302637977</v>
      </c>
      <c r="F14" s="142">
        <v>2280.7955560685195</v>
      </c>
      <c r="G14" s="142">
        <v>1428.08716015</v>
      </c>
      <c r="H14" s="142">
        <v>127.08171239323501</v>
      </c>
      <c r="I14" s="142">
        <v>3190.7469009091701</v>
      </c>
      <c r="J14" s="142">
        <v>1372.837657406915</v>
      </c>
      <c r="K14" s="142">
        <v>2760.34082964258</v>
      </c>
      <c r="L14" s="142">
        <v>773.67304365917494</v>
      </c>
      <c r="M14" s="142">
        <v>85.627213679999997</v>
      </c>
      <c r="N14" s="142">
        <v>1007.1227597760001</v>
      </c>
      <c r="O14" s="142">
        <v>11767.084595447381</v>
      </c>
      <c r="P14" s="142">
        <v>875.83379495799511</v>
      </c>
      <c r="Q14" s="142">
        <v>428.14393815646503</v>
      </c>
      <c r="R14" s="142">
        <v>0.55958911</v>
      </c>
      <c r="S14" s="142">
        <v>81.578944852009997</v>
      </c>
      <c r="T14" s="142">
        <v>413.87526555816999</v>
      </c>
      <c r="U14" s="142">
        <v>312.20032202820505</v>
      </c>
      <c r="V14" s="142">
        <v>271.48705744102995</v>
      </c>
      <c r="W14" s="142">
        <v>86788.754208071827</v>
      </c>
      <c r="X14" s="142">
        <v>121044.98415964765</v>
      </c>
    </row>
  </sheetData>
  <sheetProtection algorithmName="SHA-512" hashValue="lPvOI4SuRrtBdxp+NHl9HnwZp+8onRub5BatXxnfeP/KrjL7JUP3L4wtk+NXWVBufRK4TRguLOhkZc9QDkPB9w==" saltValue="81Ca6hxy+PgNpVfP56daPA==" spinCount="100000" sheet="1" objects="1" scenarios="1"/>
  <hyperlinks>
    <hyperlink ref="B2" location="Contents!A1" display="Back to contents page" xr:uid="{A56ABF36-9555-48AE-A0DF-4603BA32E257}"/>
  </hyperlink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D8016-A042-4D39-A92D-F891DB318B4E}">
  <sheetPr codeName="Sheet11"/>
  <dimension ref="B2:I15"/>
  <sheetViews>
    <sheetView showGridLines="0" showRowColHeaders="0" zoomScale="80" zoomScaleNormal="80" workbookViewId="0"/>
  </sheetViews>
  <sheetFormatPr defaultColWidth="9.140625" defaultRowHeight="15" x14ac:dyDescent="0.25"/>
  <cols>
    <col min="1" max="1" width="2.7109375" style="5" customWidth="1"/>
    <col min="2" max="2" width="4.7109375" style="5" customWidth="1"/>
    <col min="3" max="3" width="33.7109375" style="5" customWidth="1"/>
    <col min="4" max="5" width="14.7109375" style="5" customWidth="1"/>
    <col min="6" max="6" width="20" style="5" customWidth="1"/>
    <col min="7" max="7" width="14.7109375" style="5" customWidth="1"/>
    <col min="8" max="8" width="18" style="5" customWidth="1"/>
    <col min="9" max="9" width="14.7109375" style="5" customWidth="1"/>
    <col min="10" max="16384" width="9.140625" style="5"/>
  </cols>
  <sheetData>
    <row r="2" spans="2:9" x14ac:dyDescent="0.25">
      <c r="B2" s="10" t="s">
        <v>774</v>
      </c>
    </row>
    <row r="4" spans="2:9" ht="21" x14ac:dyDescent="0.35">
      <c r="B4" s="4" t="s">
        <v>704</v>
      </c>
    </row>
    <row r="7" spans="2:9" x14ac:dyDescent="0.25">
      <c r="D7" s="12" t="s">
        <v>1</v>
      </c>
      <c r="E7" s="12" t="s">
        <v>2</v>
      </c>
      <c r="F7" s="12" t="s">
        <v>3</v>
      </c>
      <c r="G7" s="12" t="s">
        <v>4</v>
      </c>
      <c r="H7" s="12" t="s">
        <v>5</v>
      </c>
      <c r="I7" s="12" t="s">
        <v>6</v>
      </c>
    </row>
    <row r="8" spans="2:9" x14ac:dyDescent="0.25">
      <c r="D8" s="15" t="s">
        <v>121</v>
      </c>
      <c r="E8" s="15"/>
      <c r="F8" s="15"/>
      <c r="G8" s="15"/>
      <c r="H8" s="15"/>
      <c r="I8" s="15"/>
    </row>
    <row r="9" spans="2:9" x14ac:dyDescent="0.25">
      <c r="D9" s="12" t="s">
        <v>122</v>
      </c>
      <c r="E9" s="12" t="s">
        <v>123</v>
      </c>
      <c r="F9" s="12" t="s">
        <v>124</v>
      </c>
      <c r="G9" s="12" t="s">
        <v>125</v>
      </c>
      <c r="H9" s="12" t="s">
        <v>126</v>
      </c>
      <c r="I9" s="12" t="s">
        <v>20</v>
      </c>
    </row>
    <row r="10" spans="2:9" x14ac:dyDescent="0.25">
      <c r="B10" s="19">
        <v>1</v>
      </c>
      <c r="C10" s="21" t="s">
        <v>62</v>
      </c>
      <c r="D10" s="19"/>
      <c r="E10" s="19"/>
      <c r="F10" s="19"/>
      <c r="G10" s="19"/>
      <c r="H10" s="19"/>
      <c r="I10" s="19"/>
    </row>
    <row r="11" spans="2:9" x14ac:dyDescent="0.25">
      <c r="B11" s="19">
        <v>2</v>
      </c>
      <c r="C11" s="21" t="s">
        <v>63</v>
      </c>
      <c r="D11" s="19"/>
      <c r="E11" s="19"/>
      <c r="F11" s="19"/>
      <c r="G11" s="19"/>
      <c r="H11" s="19"/>
      <c r="I11" s="19"/>
    </row>
    <row r="12" spans="2:9" x14ac:dyDescent="0.25">
      <c r="B12" s="19">
        <v>3</v>
      </c>
      <c r="C12" s="21" t="s">
        <v>64</v>
      </c>
      <c r="D12" s="20">
        <v>5122.2733688011704</v>
      </c>
      <c r="E12" s="20">
        <v>1063.3295076699999</v>
      </c>
      <c r="F12" s="20">
        <v>7601.9875005000004</v>
      </c>
      <c r="G12" s="20">
        <v>13201.265264657499</v>
      </c>
      <c r="H12" s="19"/>
      <c r="I12" s="149">
        <v>26988.855641628666</v>
      </c>
    </row>
    <row r="13" spans="2:9" x14ac:dyDescent="0.25">
      <c r="B13" s="19">
        <v>4</v>
      </c>
      <c r="C13" s="21" t="s">
        <v>67</v>
      </c>
      <c r="D13" s="20">
        <v>12604.815174907999</v>
      </c>
      <c r="E13" s="20">
        <v>542.60720496477506</v>
      </c>
      <c r="F13" s="20">
        <v>3564.5063942081247</v>
      </c>
      <c r="G13" s="20">
        <v>68315.189207898511</v>
      </c>
      <c r="H13" s="19"/>
      <c r="I13" s="149">
        <v>85027.117981979405</v>
      </c>
    </row>
    <row r="14" spans="2:9" x14ac:dyDescent="0.25">
      <c r="B14" s="19">
        <v>5</v>
      </c>
      <c r="C14" s="21" t="s">
        <v>73</v>
      </c>
      <c r="D14" s="19"/>
      <c r="E14" s="19"/>
      <c r="F14" s="19"/>
      <c r="G14" s="19"/>
      <c r="H14" s="19"/>
      <c r="I14" s="19"/>
    </row>
    <row r="15" spans="2:9" x14ac:dyDescent="0.25">
      <c r="B15" s="22">
        <v>6</v>
      </c>
      <c r="C15" s="151" t="s">
        <v>74</v>
      </c>
      <c r="D15" s="23">
        <v>17727.088543709171</v>
      </c>
      <c r="E15" s="23">
        <v>1605.9367126347749</v>
      </c>
      <c r="F15" s="23">
        <v>11166.493894708125</v>
      </c>
      <c r="G15" s="23">
        <v>81516.454472556012</v>
      </c>
      <c r="H15" s="23"/>
      <c r="I15" s="23">
        <v>112015.97362360806</v>
      </c>
    </row>
  </sheetData>
  <sheetProtection algorithmName="SHA-512" hashValue="nJhMfhuQ2WfOZPQ3hXQOPV4ke3noM4jSXb92G9MAFLf7uf6WukxKbImC09ZpnaztoW1dTPCZbzwTxxmuQwZB9A==" saltValue="OfutPljIkq6shsEwcqSbWg==" spinCount="100000" sheet="1" objects="1" scenarios="1"/>
  <mergeCells count="1">
    <mergeCell ref="D8:I8"/>
  </mergeCells>
  <hyperlinks>
    <hyperlink ref="B2" location="Contents!A1" display="Back to contents page" xr:uid="{BF62F1DE-6F61-4C8F-B863-EC7D44EA5992}"/>
  </hyperlink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9EE04-A231-4A6D-AA99-39E81FA762F9}">
  <sheetPr codeName="Sheet19"/>
  <dimension ref="B2:H12"/>
  <sheetViews>
    <sheetView showGridLines="0" showRowColHeaders="0" zoomScale="80" zoomScaleNormal="80" workbookViewId="0"/>
  </sheetViews>
  <sheetFormatPr defaultColWidth="9.140625" defaultRowHeight="15" x14ac:dyDescent="0.25"/>
  <cols>
    <col min="1" max="1" width="2.7109375" style="5" customWidth="1"/>
    <col min="2" max="2" width="4.7109375" style="5" customWidth="1"/>
    <col min="3" max="3" width="20.5703125" style="5" customWidth="1"/>
    <col min="4" max="8" width="15.7109375" style="5" customWidth="1"/>
    <col min="9" max="16384" width="9.140625" style="5"/>
  </cols>
  <sheetData>
    <row r="2" spans="2:8" x14ac:dyDescent="0.25">
      <c r="B2" s="10" t="s">
        <v>774</v>
      </c>
    </row>
    <row r="4" spans="2:8" ht="21" x14ac:dyDescent="0.35">
      <c r="B4" s="4" t="s">
        <v>712</v>
      </c>
    </row>
    <row r="7" spans="2:8" x14ac:dyDescent="0.25">
      <c r="D7" s="12" t="s">
        <v>1</v>
      </c>
      <c r="E7" s="12" t="s">
        <v>2</v>
      </c>
      <c r="F7" s="12" t="s">
        <v>137</v>
      </c>
      <c r="G7" s="12" t="s">
        <v>4</v>
      </c>
      <c r="H7" s="12" t="s">
        <v>5</v>
      </c>
    </row>
    <row r="8" spans="2:8" ht="63" customHeight="1" x14ac:dyDescent="0.25">
      <c r="D8" s="17" t="s">
        <v>138</v>
      </c>
      <c r="E8" s="17" t="s">
        <v>139</v>
      </c>
      <c r="F8" s="17" t="s">
        <v>140</v>
      </c>
      <c r="G8" s="17" t="s">
        <v>141</v>
      </c>
      <c r="H8" s="17" t="s">
        <v>142</v>
      </c>
    </row>
    <row r="9" spans="2:8" x14ac:dyDescent="0.25">
      <c r="B9" s="19">
        <v>1</v>
      </c>
      <c r="C9" s="19" t="s">
        <v>135</v>
      </c>
      <c r="D9" s="20">
        <v>18937.698960987011</v>
      </c>
      <c r="E9" s="20">
        <v>101664.49284501314</v>
      </c>
      <c r="F9" s="20">
        <v>101221.69920000563</v>
      </c>
      <c r="G9" s="20">
        <v>442.7936450075</v>
      </c>
      <c r="H9" s="19"/>
    </row>
    <row r="10" spans="2:8" x14ac:dyDescent="0.25">
      <c r="B10" s="19">
        <v>2</v>
      </c>
      <c r="C10" s="19" t="s">
        <v>136</v>
      </c>
      <c r="D10" s="19"/>
      <c r="E10" s="19"/>
      <c r="F10" s="19"/>
      <c r="G10" s="19"/>
      <c r="H10" s="19"/>
    </row>
    <row r="11" spans="2:8" x14ac:dyDescent="0.25">
      <c r="B11" s="22">
        <v>3</v>
      </c>
      <c r="C11" s="22" t="s">
        <v>129</v>
      </c>
      <c r="D11" s="142">
        <v>18937.698960987011</v>
      </c>
      <c r="E11" s="142">
        <v>101664.49284501314</v>
      </c>
      <c r="F11" s="142">
        <v>101221.69920000563</v>
      </c>
      <c r="G11" s="142">
        <v>442.7936450075</v>
      </c>
      <c r="H11" s="19"/>
    </row>
    <row r="12" spans="2:8" x14ac:dyDescent="0.25">
      <c r="B12" s="19">
        <v>4</v>
      </c>
      <c r="C12" s="251" t="s">
        <v>130</v>
      </c>
      <c r="D12" s="20">
        <v>100.15676062</v>
      </c>
      <c r="E12" s="20">
        <v>183.49008642037001</v>
      </c>
      <c r="F12" s="20">
        <v>181.87826735037001</v>
      </c>
      <c r="G12" s="20">
        <v>1.6118190699999999</v>
      </c>
      <c r="H12" s="19"/>
    </row>
  </sheetData>
  <sheetProtection algorithmName="SHA-512" hashValue="fEzk6cDRHCcb+QxBu029JP3d635WwxmW9UDdDUivt5MSfFHzWkDf+sk+yUTBJjpGnZ8DDp3cjMSZL0dSMX4BmQ==" saltValue="EDOfDdvcttoqk8rQrNzq9Q==" spinCount="100000" sheet="1" objects="1" scenarios="1"/>
  <hyperlinks>
    <hyperlink ref="B2" location="Contents!A1" display="Back to contents page" xr:uid="{A775B144-8A39-4BB4-A20B-5B8E725F4276}"/>
  </hyperlink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C71A0-930E-49CE-808D-A5C485FAA119}">
  <dimension ref="B2:I26"/>
  <sheetViews>
    <sheetView showGridLines="0" showRowColHeaders="0" zoomScale="80" zoomScaleNormal="80" workbookViewId="0"/>
  </sheetViews>
  <sheetFormatPr defaultColWidth="9.140625" defaultRowHeight="15" x14ac:dyDescent="0.25"/>
  <cols>
    <col min="1" max="1" width="2.7109375" style="5" customWidth="1"/>
    <col min="2" max="2" width="4.7109375" style="5" customWidth="1"/>
    <col min="3" max="3" width="45.42578125" style="5" customWidth="1"/>
    <col min="4" max="9" width="20.7109375" style="5" customWidth="1"/>
    <col min="10" max="10" width="9.140625" style="5"/>
    <col min="11" max="11" width="11.5703125" style="5" bestFit="1" customWidth="1"/>
    <col min="12" max="12" width="9.140625" style="5"/>
    <col min="13" max="13" width="12.42578125" style="5" customWidth="1"/>
    <col min="14" max="14" width="18" style="5" bestFit="1" customWidth="1"/>
    <col min="15" max="15" width="32.5703125" style="5" customWidth="1"/>
    <col min="16" max="16" width="10.5703125" style="5" bestFit="1" customWidth="1"/>
    <col min="17" max="17" width="10" style="5" customWidth="1"/>
    <col min="18" max="16384" width="9.140625" style="5"/>
  </cols>
  <sheetData>
    <row r="2" spans="2:9" x14ac:dyDescent="0.25">
      <c r="B2" s="10" t="s">
        <v>774</v>
      </c>
    </row>
    <row r="4" spans="2:9" ht="21" x14ac:dyDescent="0.35">
      <c r="B4" s="4" t="s">
        <v>713</v>
      </c>
    </row>
    <row r="7" spans="2:9" x14ac:dyDescent="0.25">
      <c r="D7" s="12" t="s">
        <v>1</v>
      </c>
      <c r="E7" s="12" t="s">
        <v>2</v>
      </c>
      <c r="F7" s="12" t="s">
        <v>3</v>
      </c>
      <c r="G7" s="12" t="s">
        <v>4</v>
      </c>
      <c r="H7" s="12" t="s">
        <v>5</v>
      </c>
      <c r="I7" s="12" t="s">
        <v>6</v>
      </c>
    </row>
    <row r="8" spans="2:9" x14ac:dyDescent="0.25">
      <c r="D8" s="15" t="s">
        <v>143</v>
      </c>
      <c r="E8" s="15"/>
      <c r="F8" s="15" t="s">
        <v>144</v>
      </c>
      <c r="G8" s="15"/>
      <c r="H8" s="15" t="s">
        <v>145</v>
      </c>
      <c r="I8" s="15"/>
    </row>
    <row r="9" spans="2:9" ht="25.5" x14ac:dyDescent="0.25">
      <c r="B9" s="13"/>
      <c r="C9" s="12" t="s">
        <v>147</v>
      </c>
      <c r="D9" s="17" t="s">
        <v>55</v>
      </c>
      <c r="E9" s="17" t="s">
        <v>56</v>
      </c>
      <c r="F9" s="17" t="s">
        <v>55</v>
      </c>
      <c r="G9" s="17" t="s">
        <v>56</v>
      </c>
      <c r="H9" s="17" t="s">
        <v>29</v>
      </c>
      <c r="I9" s="17" t="s">
        <v>146</v>
      </c>
    </row>
    <row r="10" spans="2:9" x14ac:dyDescent="0.25">
      <c r="B10" s="19">
        <v>1</v>
      </c>
      <c r="C10" s="19" t="s">
        <v>62</v>
      </c>
      <c r="D10" s="20">
        <v>4868.4540950000001</v>
      </c>
      <c r="E10" s="20">
        <v>286.297079</v>
      </c>
      <c r="F10" s="20">
        <v>4868.4540950000001</v>
      </c>
      <c r="G10" s="20">
        <v>57.50391579999998</v>
      </c>
      <c r="H10" s="20">
        <v>71.735415000000003</v>
      </c>
      <c r="I10" s="282">
        <v>1.4562733755083272E-2</v>
      </c>
    </row>
    <row r="11" spans="2:9" x14ac:dyDescent="0.25">
      <c r="B11" s="19">
        <v>2</v>
      </c>
      <c r="C11" s="19" t="s">
        <v>75</v>
      </c>
      <c r="D11" s="20">
        <v>3434.7437639999998</v>
      </c>
      <c r="E11" s="20"/>
      <c r="F11" s="20">
        <v>3434.7437639999998</v>
      </c>
      <c r="G11" s="20"/>
      <c r="H11" s="20">
        <v>498.64255600000001</v>
      </c>
      <c r="I11" s="282">
        <v>0.14517605686524221</v>
      </c>
    </row>
    <row r="12" spans="2:9" x14ac:dyDescent="0.25">
      <c r="B12" s="19">
        <v>3</v>
      </c>
      <c r="C12" s="19" t="s">
        <v>76</v>
      </c>
      <c r="D12" s="20">
        <v>126.08269300000001</v>
      </c>
      <c r="E12" s="20">
        <v>1.5463439999999999</v>
      </c>
      <c r="F12" s="20">
        <v>126.08269300000001</v>
      </c>
      <c r="G12" s="20">
        <v>0.30926880000000007</v>
      </c>
      <c r="H12" s="20">
        <v>126.39196200000001</v>
      </c>
      <c r="I12" s="282">
        <v>1.0000000015823791</v>
      </c>
    </row>
    <row r="13" spans="2:9" x14ac:dyDescent="0.25">
      <c r="B13" s="19">
        <v>4</v>
      </c>
      <c r="C13" s="19" t="s">
        <v>77</v>
      </c>
      <c r="D13" s="20">
        <v>1468.9686650000001</v>
      </c>
      <c r="E13" s="20"/>
      <c r="F13" s="20">
        <v>1468.9686650000001</v>
      </c>
      <c r="G13" s="20"/>
      <c r="H13" s="20"/>
      <c r="I13" s="282">
        <v>0</v>
      </c>
    </row>
    <row r="14" spans="2:9" x14ac:dyDescent="0.25">
      <c r="B14" s="19">
        <v>5</v>
      </c>
      <c r="C14" s="19" t="s">
        <v>78</v>
      </c>
      <c r="D14" s="20"/>
      <c r="E14" s="20"/>
      <c r="F14" s="20"/>
      <c r="G14" s="20"/>
      <c r="H14" s="20"/>
      <c r="I14" s="282"/>
    </row>
    <row r="15" spans="2:9" x14ac:dyDescent="0.25">
      <c r="B15" s="19">
        <v>6</v>
      </c>
      <c r="C15" s="19" t="s">
        <v>63</v>
      </c>
      <c r="D15" s="20">
        <v>2727.8899299999998</v>
      </c>
      <c r="E15" s="20">
        <v>25.790544000000001</v>
      </c>
      <c r="F15" s="20">
        <v>2727.8899299999998</v>
      </c>
      <c r="G15" s="20">
        <v>12.895272</v>
      </c>
      <c r="H15" s="20">
        <v>587.75677900000005</v>
      </c>
      <c r="I15" s="282">
        <v>0.21444831888726756</v>
      </c>
    </row>
    <row r="16" spans="2:9" x14ac:dyDescent="0.25">
      <c r="B16" s="19">
        <v>7</v>
      </c>
      <c r="C16" s="19" t="s">
        <v>64</v>
      </c>
      <c r="D16" s="20">
        <v>2765.2605389999999</v>
      </c>
      <c r="E16" s="20">
        <v>4226.7177199999996</v>
      </c>
      <c r="F16" s="20">
        <v>2765.2605400000002</v>
      </c>
      <c r="G16" s="20">
        <v>1414.3287553000002</v>
      </c>
      <c r="H16" s="20">
        <v>4118.1298100000004</v>
      </c>
      <c r="I16" s="282">
        <v>0.98529532904845174</v>
      </c>
    </row>
    <row r="17" spans="2:9" x14ac:dyDescent="0.25">
      <c r="B17" s="19">
        <v>8</v>
      </c>
      <c r="C17" s="19" t="s">
        <v>67</v>
      </c>
      <c r="D17" s="20">
        <v>5014.9077820000002</v>
      </c>
      <c r="E17" s="20">
        <v>3057.064453</v>
      </c>
      <c r="F17" s="20">
        <v>5014.9077820000002</v>
      </c>
      <c r="G17" s="20">
        <v>6.8870114999999998</v>
      </c>
      <c r="H17" s="20">
        <v>3585.0229340000001</v>
      </c>
      <c r="I17" s="282">
        <v>0.71389275775272676</v>
      </c>
    </row>
    <row r="18" spans="2:9" x14ac:dyDescent="0.25">
      <c r="B18" s="19">
        <v>9</v>
      </c>
      <c r="C18" s="19" t="s">
        <v>79</v>
      </c>
      <c r="D18" s="20">
        <v>1058.230638</v>
      </c>
      <c r="E18" s="20">
        <v>523.54323299999999</v>
      </c>
      <c r="F18" s="20">
        <v>1058.230638</v>
      </c>
      <c r="G18" s="20">
        <v>140.59431699999999</v>
      </c>
      <c r="H18" s="20">
        <v>742.74974299999997</v>
      </c>
      <c r="I18" s="282">
        <v>0.61956479959995492</v>
      </c>
    </row>
    <row r="19" spans="2:9" x14ac:dyDescent="0.25">
      <c r="B19" s="19">
        <v>10</v>
      </c>
      <c r="C19" s="19" t="s">
        <v>80</v>
      </c>
      <c r="D19" s="20">
        <v>152.222116</v>
      </c>
      <c r="E19" s="20"/>
      <c r="F19" s="20">
        <v>152.222116</v>
      </c>
      <c r="G19" s="20"/>
      <c r="H19" s="20">
        <v>207.65151800000001</v>
      </c>
      <c r="I19" s="282">
        <v>1.364135011761366</v>
      </c>
    </row>
    <row r="20" spans="2:9" x14ac:dyDescent="0.25">
      <c r="B20" s="19">
        <v>11</v>
      </c>
      <c r="C20" s="19" t="s">
        <v>149</v>
      </c>
      <c r="D20" s="20"/>
      <c r="E20" s="20"/>
      <c r="F20" s="20"/>
      <c r="G20" s="20"/>
      <c r="H20" s="20"/>
      <c r="I20" s="282"/>
    </row>
    <row r="21" spans="2:9" x14ac:dyDescent="0.25">
      <c r="B21" s="19">
        <v>12</v>
      </c>
      <c r="C21" s="19" t="s">
        <v>82</v>
      </c>
      <c r="D21" s="20">
        <v>13452.187598</v>
      </c>
      <c r="E21" s="20"/>
      <c r="F21" s="20">
        <v>13452.187598</v>
      </c>
      <c r="G21" s="20"/>
      <c r="H21" s="20">
        <v>1345.21876</v>
      </c>
      <c r="I21" s="282">
        <v>0.10000000001486746</v>
      </c>
    </row>
    <row r="22" spans="2:9" ht="26.25" x14ac:dyDescent="0.25">
      <c r="B22" s="19">
        <v>13</v>
      </c>
      <c r="C22" s="21" t="s">
        <v>83</v>
      </c>
      <c r="D22" s="20"/>
      <c r="E22" s="20"/>
      <c r="F22" s="20"/>
      <c r="G22" s="20"/>
      <c r="H22" s="20"/>
      <c r="I22" s="282"/>
    </row>
    <row r="23" spans="2:9" x14ac:dyDescent="0.25">
      <c r="B23" s="19">
        <v>14</v>
      </c>
      <c r="C23" s="19" t="s">
        <v>84</v>
      </c>
      <c r="D23" s="20"/>
      <c r="E23" s="20"/>
      <c r="F23" s="20"/>
      <c r="G23" s="20"/>
      <c r="H23" s="20"/>
      <c r="I23" s="282"/>
    </row>
    <row r="24" spans="2:9" x14ac:dyDescent="0.25">
      <c r="B24" s="19">
        <v>15</v>
      </c>
      <c r="C24" s="19" t="s">
        <v>73</v>
      </c>
      <c r="D24" s="20">
        <v>1547.41780075</v>
      </c>
      <c r="E24" s="20"/>
      <c r="F24" s="20">
        <v>1547.41780075</v>
      </c>
      <c r="G24" s="20"/>
      <c r="H24" s="20">
        <v>3356.367764248967</v>
      </c>
      <c r="I24" s="282">
        <v>2.1690119905704899</v>
      </c>
    </row>
    <row r="25" spans="2:9" x14ac:dyDescent="0.25">
      <c r="B25" s="19">
        <v>16</v>
      </c>
      <c r="C25" s="19" t="s">
        <v>148</v>
      </c>
      <c r="D25" s="20">
        <v>1910.6277700000001</v>
      </c>
      <c r="E25" s="20">
        <v>4.4309029999999998</v>
      </c>
      <c r="F25" s="20">
        <v>1910.6277700000001</v>
      </c>
      <c r="G25" s="20">
        <v>1.5188805999999997</v>
      </c>
      <c r="H25" s="20">
        <v>1692.1622239999999</v>
      </c>
      <c r="I25" s="282">
        <v>0.88495420760171672</v>
      </c>
    </row>
    <row r="26" spans="2:9" x14ac:dyDescent="0.25">
      <c r="B26" s="19">
        <v>17</v>
      </c>
      <c r="C26" s="22" t="s">
        <v>87</v>
      </c>
      <c r="D26" s="142">
        <v>38526.993390750002</v>
      </c>
      <c r="E26" s="142">
        <v>8125.3902760000001</v>
      </c>
      <c r="F26" s="142">
        <v>38526.993391750002</v>
      </c>
      <c r="G26" s="142">
        <v>1634.0374210000004</v>
      </c>
      <c r="H26" s="142">
        <v>16331.829465248968</v>
      </c>
      <c r="I26" s="296">
        <v>0.40665862241922507</v>
      </c>
    </row>
  </sheetData>
  <sheetProtection algorithmName="SHA-512" hashValue="in71gW+hYoc41KQb0hkL0XSOuzmumOOLCl5sWZyCKS2hx9tA0amURpQFBhphTACUWL8s4birum05EPbq7ykvHQ==" saltValue="hyV+YBKRQ2Ak9GMvRHBooQ==" spinCount="100000" sheet="1" objects="1" scenarios="1"/>
  <mergeCells count="3">
    <mergeCell ref="D8:E8"/>
    <mergeCell ref="F8:G8"/>
    <mergeCell ref="H8:I8"/>
  </mergeCells>
  <hyperlinks>
    <hyperlink ref="B2" location="Contents!A1" display="Back to contents page" xr:uid="{467CE1D8-5682-46F7-92B0-2564F4F1A925}"/>
  </hyperlink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28115-8BAA-4CC7-9DFB-8C5861A2D356}">
  <dimension ref="B2:X31"/>
  <sheetViews>
    <sheetView showGridLines="0" showRowColHeaders="0" zoomScale="80" zoomScaleNormal="80" workbookViewId="0"/>
  </sheetViews>
  <sheetFormatPr defaultColWidth="9.140625" defaultRowHeight="15" x14ac:dyDescent="0.25"/>
  <cols>
    <col min="1" max="1" width="2.7109375" style="5" customWidth="1"/>
    <col min="2" max="2" width="4.7109375" style="5" customWidth="1"/>
    <col min="3" max="3" width="45.85546875" style="5" customWidth="1"/>
    <col min="4" max="4" width="9.5703125" style="5" bestFit="1" customWidth="1"/>
    <col min="5" max="6" width="9.140625" style="5"/>
    <col min="7" max="7" width="10.85546875" style="5" bestFit="1" customWidth="1"/>
    <col min="8" max="8" width="9.28515625" style="5" bestFit="1" customWidth="1"/>
    <col min="9" max="11" width="9.140625" style="5"/>
    <col min="12" max="12" width="9.85546875" style="5" bestFit="1" customWidth="1"/>
    <col min="13" max="18" width="9.140625" style="5"/>
    <col min="19" max="19" width="10" style="5" bestFit="1" customWidth="1"/>
    <col min="20" max="20" width="11.140625" style="5" bestFit="1" customWidth="1"/>
    <col min="21" max="21" width="10.5703125" style="5" customWidth="1"/>
    <col min="22" max="22" width="9.140625" style="5"/>
    <col min="23" max="23" width="10.5703125" style="5" bestFit="1" customWidth="1"/>
    <col min="24" max="16384" width="9.140625" style="5"/>
  </cols>
  <sheetData>
    <row r="2" spans="2:21" x14ac:dyDescent="0.25">
      <c r="B2" s="10" t="s">
        <v>774</v>
      </c>
    </row>
    <row r="4" spans="2:21" ht="21" x14ac:dyDescent="0.35">
      <c r="B4" s="4" t="s">
        <v>199</v>
      </c>
    </row>
    <row r="7" spans="2:21" x14ac:dyDescent="0.25">
      <c r="B7" s="11"/>
      <c r="C7" s="15" t="s">
        <v>147</v>
      </c>
      <c r="D7" s="15" t="s">
        <v>57</v>
      </c>
      <c r="E7" s="15"/>
      <c r="F7" s="15"/>
      <c r="G7" s="15"/>
      <c r="H7" s="15"/>
      <c r="I7" s="15"/>
      <c r="J7" s="15"/>
      <c r="K7" s="15"/>
      <c r="L7" s="15"/>
      <c r="M7" s="15"/>
      <c r="N7" s="15"/>
      <c r="O7" s="15"/>
      <c r="P7" s="15"/>
      <c r="Q7" s="15"/>
      <c r="R7" s="15"/>
      <c r="S7" s="15"/>
      <c r="T7" s="15" t="s">
        <v>20</v>
      </c>
      <c r="U7" s="246" t="s">
        <v>151</v>
      </c>
    </row>
    <row r="8" spans="2:21" x14ac:dyDescent="0.25">
      <c r="B8" s="11"/>
      <c r="C8" s="15"/>
      <c r="D8" s="292">
        <v>0</v>
      </c>
      <c r="E8" s="292">
        <v>0.02</v>
      </c>
      <c r="F8" s="292">
        <v>0.04</v>
      </c>
      <c r="G8" s="292">
        <v>0.1</v>
      </c>
      <c r="H8" s="292">
        <v>0.2</v>
      </c>
      <c r="I8" s="292">
        <v>0.35</v>
      </c>
      <c r="J8" s="292">
        <v>0.5</v>
      </c>
      <c r="K8" s="292">
        <v>0.7</v>
      </c>
      <c r="L8" s="292">
        <v>0.75</v>
      </c>
      <c r="M8" s="292">
        <v>1</v>
      </c>
      <c r="N8" s="292">
        <v>1.5</v>
      </c>
      <c r="O8" s="292">
        <v>2.5</v>
      </c>
      <c r="P8" s="292">
        <v>3.7</v>
      </c>
      <c r="Q8" s="292">
        <v>12.5</v>
      </c>
      <c r="R8" s="12" t="s">
        <v>150</v>
      </c>
      <c r="S8" s="12" t="s">
        <v>26</v>
      </c>
      <c r="T8" s="15"/>
      <c r="U8" s="246"/>
    </row>
    <row r="9" spans="2:21" x14ac:dyDescent="0.25">
      <c r="B9" s="19">
        <v>1</v>
      </c>
      <c r="C9" s="293" t="s">
        <v>62</v>
      </c>
      <c r="D9" s="20">
        <v>4567.3319659999997</v>
      </c>
      <c r="E9" s="20"/>
      <c r="F9" s="20"/>
      <c r="G9" s="20"/>
      <c r="H9" s="20">
        <v>358.61819279999997</v>
      </c>
      <c r="I9" s="20"/>
      <c r="J9" s="20"/>
      <c r="K9" s="20"/>
      <c r="L9" s="20"/>
      <c r="M9" s="20"/>
      <c r="N9" s="20">
        <v>7.8519999999999996E-3</v>
      </c>
      <c r="O9" s="20"/>
      <c r="P9" s="20"/>
      <c r="Q9" s="20"/>
      <c r="R9" s="20"/>
      <c r="S9" s="148"/>
      <c r="T9" s="20">
        <v>4925.9580107999991</v>
      </c>
      <c r="U9" s="19"/>
    </row>
    <row r="10" spans="2:21" x14ac:dyDescent="0.25">
      <c r="B10" s="19">
        <v>2</v>
      </c>
      <c r="C10" s="19" t="s">
        <v>75</v>
      </c>
      <c r="D10" s="20">
        <v>941.53098199999999</v>
      </c>
      <c r="E10" s="20"/>
      <c r="F10" s="20"/>
      <c r="G10" s="20"/>
      <c r="H10" s="20">
        <v>2493.2127820000001</v>
      </c>
      <c r="I10" s="20"/>
      <c r="J10" s="20"/>
      <c r="K10" s="20"/>
      <c r="L10" s="20"/>
      <c r="M10" s="20"/>
      <c r="N10" s="20"/>
      <c r="O10" s="20"/>
      <c r="P10" s="20"/>
      <c r="Q10" s="20"/>
      <c r="R10" s="20"/>
      <c r="S10" s="148"/>
      <c r="T10" s="20">
        <v>3434.7437639999998</v>
      </c>
      <c r="U10" s="19"/>
    </row>
    <row r="11" spans="2:21" x14ac:dyDescent="0.25">
      <c r="B11" s="19">
        <v>3</v>
      </c>
      <c r="C11" s="19" t="s">
        <v>76</v>
      </c>
      <c r="D11" s="9"/>
      <c r="E11" s="20"/>
      <c r="F11" s="20"/>
      <c r="G11" s="20"/>
      <c r="H11" s="20"/>
      <c r="I11" s="20"/>
      <c r="J11" s="20"/>
      <c r="K11" s="20"/>
      <c r="L11" s="20"/>
      <c r="M11" s="20">
        <v>126.39196179999999</v>
      </c>
      <c r="N11" s="20"/>
      <c r="O11" s="20"/>
      <c r="P11" s="20"/>
      <c r="Q11" s="20"/>
      <c r="R11" s="20"/>
      <c r="S11" s="148"/>
      <c r="T11" s="20">
        <v>126.39196179999999</v>
      </c>
      <c r="U11" s="19"/>
    </row>
    <row r="12" spans="2:21" x14ac:dyDescent="0.25">
      <c r="B12" s="19">
        <v>4</v>
      </c>
      <c r="C12" s="19" t="s">
        <v>77</v>
      </c>
      <c r="D12" s="20">
        <v>1468.9686650000001</v>
      </c>
      <c r="E12" s="20"/>
      <c r="F12" s="20"/>
      <c r="G12" s="20"/>
      <c r="H12" s="20"/>
      <c r="I12" s="20"/>
      <c r="J12" s="20"/>
      <c r="K12" s="20"/>
      <c r="L12" s="20"/>
      <c r="M12" s="20"/>
      <c r="N12" s="20"/>
      <c r="O12" s="20"/>
      <c r="P12" s="20"/>
      <c r="Q12" s="20"/>
      <c r="R12" s="20"/>
      <c r="S12" s="148"/>
      <c r="T12" s="20">
        <v>1468.9686650000001</v>
      </c>
      <c r="U12" s="19"/>
    </row>
    <row r="13" spans="2:21" x14ac:dyDescent="0.25">
      <c r="B13" s="19">
        <v>5</v>
      </c>
      <c r="C13" s="19" t="s">
        <v>78</v>
      </c>
      <c r="D13" s="20"/>
      <c r="E13" s="20"/>
      <c r="F13" s="20"/>
      <c r="G13" s="20"/>
      <c r="H13" s="20"/>
      <c r="I13" s="20"/>
      <c r="J13" s="20"/>
      <c r="K13" s="20"/>
      <c r="L13" s="20"/>
      <c r="M13" s="20"/>
      <c r="N13" s="20"/>
      <c r="O13" s="20"/>
      <c r="P13" s="20"/>
      <c r="Q13" s="20"/>
      <c r="R13" s="20"/>
      <c r="S13" s="148"/>
      <c r="T13" s="20"/>
      <c r="U13" s="19"/>
    </row>
    <row r="14" spans="2:21" x14ac:dyDescent="0.25">
      <c r="B14" s="19">
        <v>6</v>
      </c>
      <c r="C14" s="19" t="s">
        <v>63</v>
      </c>
      <c r="D14" s="20">
        <v>30.829436999999999</v>
      </c>
      <c r="E14" s="20"/>
      <c r="F14" s="20"/>
      <c r="G14" s="20"/>
      <c r="H14" s="20">
        <v>4005.9440249999998</v>
      </c>
      <c r="I14" s="20"/>
      <c r="J14" s="20">
        <v>785.57263899999998</v>
      </c>
      <c r="K14" s="20"/>
      <c r="L14" s="20"/>
      <c r="M14" s="20">
        <v>462.118944</v>
      </c>
      <c r="N14" s="20"/>
      <c r="O14" s="20"/>
      <c r="P14" s="20"/>
      <c r="Q14" s="20"/>
      <c r="R14" s="20"/>
      <c r="S14" s="148"/>
      <c r="T14" s="20">
        <v>5284.465044999999</v>
      </c>
      <c r="U14" s="19"/>
    </row>
    <row r="15" spans="2:21" x14ac:dyDescent="0.25">
      <c r="B15" s="19">
        <v>7</v>
      </c>
      <c r="C15" s="19" t="s">
        <v>64</v>
      </c>
      <c r="D15" s="20"/>
      <c r="E15" s="20"/>
      <c r="F15" s="20"/>
      <c r="G15" s="20"/>
      <c r="H15" s="20"/>
      <c r="I15" s="20"/>
      <c r="J15" s="20">
        <v>4.9950000000000001</v>
      </c>
      <c r="K15" s="20"/>
      <c r="L15" s="20"/>
      <c r="M15" s="20">
        <v>4172.0486803000003</v>
      </c>
      <c r="N15" s="20">
        <v>2.545614</v>
      </c>
      <c r="O15" s="20"/>
      <c r="P15" s="20"/>
      <c r="Q15" s="20"/>
      <c r="R15" s="20"/>
      <c r="S15" s="148"/>
      <c r="T15" s="20">
        <v>4179.5892942999999</v>
      </c>
      <c r="U15" s="19"/>
    </row>
    <row r="16" spans="2:21" x14ac:dyDescent="0.25">
      <c r="B16" s="19">
        <v>8</v>
      </c>
      <c r="C16" s="19" t="s">
        <v>67</v>
      </c>
      <c r="D16" s="20"/>
      <c r="E16" s="20"/>
      <c r="F16" s="20"/>
      <c r="G16" s="20"/>
      <c r="H16" s="20"/>
      <c r="I16" s="20"/>
      <c r="J16" s="20"/>
      <c r="K16" s="20"/>
      <c r="L16" s="20">
        <v>5021.7947935000002</v>
      </c>
      <c r="M16" s="20"/>
      <c r="N16" s="20"/>
      <c r="O16" s="20"/>
      <c r="P16" s="20"/>
      <c r="Q16" s="20"/>
      <c r="R16" s="20"/>
      <c r="S16" s="148"/>
      <c r="T16" s="20">
        <v>5021.7947935000002</v>
      </c>
      <c r="U16" s="19"/>
    </row>
    <row r="17" spans="2:24" x14ac:dyDescent="0.25">
      <c r="B17" s="19">
        <v>9</v>
      </c>
      <c r="C17" s="19" t="s">
        <v>79</v>
      </c>
      <c r="D17" s="20"/>
      <c r="E17" s="20"/>
      <c r="F17" s="20"/>
      <c r="G17" s="20"/>
      <c r="H17" s="20"/>
      <c r="I17" s="20">
        <v>696.80364839999993</v>
      </c>
      <c r="J17" s="20"/>
      <c r="K17" s="20"/>
      <c r="L17" s="20">
        <v>6.041029</v>
      </c>
      <c r="M17" s="20">
        <v>495.98027760000002</v>
      </c>
      <c r="N17" s="20"/>
      <c r="O17" s="20"/>
      <c r="P17" s="20"/>
      <c r="Q17" s="20"/>
      <c r="R17" s="20"/>
      <c r="S17" s="148"/>
      <c r="T17" s="20">
        <v>1198.824955</v>
      </c>
      <c r="U17" s="19"/>
    </row>
    <row r="18" spans="2:24" x14ac:dyDescent="0.25">
      <c r="B18" s="19">
        <v>10</v>
      </c>
      <c r="C18" s="19" t="s">
        <v>80</v>
      </c>
      <c r="D18" s="20"/>
      <c r="E18" s="20"/>
      <c r="F18" s="20"/>
      <c r="G18" s="20"/>
      <c r="H18" s="20"/>
      <c r="I18" s="20"/>
      <c r="J18" s="9"/>
      <c r="K18" s="20"/>
      <c r="L18" s="20"/>
      <c r="M18" s="20">
        <v>41.363312999999998</v>
      </c>
      <c r="N18" s="20">
        <v>110.85880299999999</v>
      </c>
      <c r="O18" s="20"/>
      <c r="P18" s="20"/>
      <c r="Q18" s="20"/>
      <c r="R18" s="20"/>
      <c r="S18" s="148"/>
      <c r="T18" s="20">
        <v>152.222116</v>
      </c>
      <c r="U18" s="19"/>
    </row>
    <row r="19" spans="2:24" x14ac:dyDescent="0.25">
      <c r="B19" s="19">
        <v>11</v>
      </c>
      <c r="C19" s="19" t="s">
        <v>149</v>
      </c>
      <c r="D19" s="20"/>
      <c r="E19" s="20"/>
      <c r="F19" s="20"/>
      <c r="G19" s="20"/>
      <c r="H19" s="20"/>
      <c r="I19" s="20"/>
      <c r="J19" s="20"/>
      <c r="K19" s="20"/>
      <c r="L19" s="20"/>
      <c r="M19" s="20"/>
      <c r="N19" s="20"/>
      <c r="O19" s="20"/>
      <c r="P19" s="20"/>
      <c r="Q19" s="20"/>
      <c r="R19" s="20"/>
      <c r="S19" s="148"/>
      <c r="T19" s="20"/>
      <c r="U19" s="19"/>
    </row>
    <row r="20" spans="2:24" x14ac:dyDescent="0.25">
      <c r="B20" s="19">
        <v>12</v>
      </c>
      <c r="C20" s="19" t="s">
        <v>82</v>
      </c>
      <c r="D20" s="20"/>
      <c r="E20" s="20"/>
      <c r="F20" s="20"/>
      <c r="G20" s="20">
        <v>13452.187598</v>
      </c>
      <c r="H20" s="20"/>
      <c r="I20" s="20"/>
      <c r="J20" s="20"/>
      <c r="K20" s="20"/>
      <c r="L20" s="20"/>
      <c r="M20" s="20"/>
      <c r="N20" s="20"/>
      <c r="O20" s="20"/>
      <c r="P20" s="20"/>
      <c r="Q20" s="20"/>
      <c r="R20" s="20"/>
      <c r="S20" s="148"/>
      <c r="T20" s="20">
        <v>13452.187598</v>
      </c>
      <c r="U20" s="19"/>
    </row>
    <row r="21" spans="2:24" ht="26.25" x14ac:dyDescent="0.25">
      <c r="B21" s="19">
        <v>13</v>
      </c>
      <c r="C21" s="21" t="s">
        <v>83</v>
      </c>
      <c r="D21" s="20"/>
      <c r="E21" s="20"/>
      <c r="F21" s="20"/>
      <c r="G21" s="20"/>
      <c r="H21" s="20"/>
      <c r="I21" s="20"/>
      <c r="J21" s="20"/>
      <c r="K21" s="20"/>
      <c r="L21" s="20"/>
      <c r="M21" s="20"/>
      <c r="N21" s="20"/>
      <c r="O21" s="20"/>
      <c r="P21" s="20"/>
      <c r="Q21" s="20"/>
      <c r="R21" s="20"/>
      <c r="S21" s="148"/>
      <c r="T21" s="20"/>
      <c r="U21" s="19"/>
    </row>
    <row r="22" spans="2:24" x14ac:dyDescent="0.25">
      <c r="B22" s="19">
        <v>14</v>
      </c>
      <c r="C22" s="19" t="s">
        <v>84</v>
      </c>
      <c r="D22" s="20"/>
      <c r="E22" s="20"/>
      <c r="F22" s="20"/>
      <c r="G22" s="20"/>
      <c r="H22" s="20"/>
      <c r="I22" s="20"/>
      <c r="J22" s="20"/>
      <c r="K22" s="20"/>
      <c r="L22" s="20"/>
      <c r="M22" s="20"/>
      <c r="N22" s="20"/>
      <c r="O22" s="20"/>
      <c r="P22" s="20"/>
      <c r="Q22" s="20"/>
      <c r="R22" s="20"/>
      <c r="S22" s="148"/>
      <c r="T22" s="20"/>
      <c r="U22" s="19"/>
    </row>
    <row r="23" spans="2:24" x14ac:dyDescent="0.25">
      <c r="B23" s="19">
        <v>15</v>
      </c>
      <c r="C23" s="19" t="s">
        <v>73</v>
      </c>
      <c r="D23" s="20"/>
      <c r="E23" s="20"/>
      <c r="F23" s="20"/>
      <c r="G23" s="20"/>
      <c r="H23" s="20"/>
      <c r="I23" s="20"/>
      <c r="J23" s="20"/>
      <c r="K23" s="20"/>
      <c r="L23" s="20"/>
      <c r="M23" s="20">
        <v>341.45115842070004</v>
      </c>
      <c r="N23" s="20"/>
      <c r="O23" s="20">
        <v>1205.966642331307</v>
      </c>
      <c r="P23" s="20"/>
      <c r="Q23" s="20"/>
      <c r="R23" s="20"/>
      <c r="S23" s="148">
        <v>621</v>
      </c>
      <c r="T23" s="20">
        <v>1547.417800752007</v>
      </c>
      <c r="U23" s="19"/>
    </row>
    <row r="24" spans="2:24" x14ac:dyDescent="0.25">
      <c r="B24" s="19">
        <v>16</v>
      </c>
      <c r="C24" s="19" t="s">
        <v>148</v>
      </c>
      <c r="D24" s="20">
        <v>167.83998500000001</v>
      </c>
      <c r="E24" s="20"/>
      <c r="F24" s="20"/>
      <c r="G24" s="20"/>
      <c r="H24" s="20"/>
      <c r="I24" s="20">
        <v>15.715776999999999</v>
      </c>
      <c r="J24" s="20">
        <v>183.955702</v>
      </c>
      <c r="K24" s="20"/>
      <c r="L24" s="20">
        <v>16.052748600000001</v>
      </c>
      <c r="M24" s="20">
        <v>1492.195064</v>
      </c>
      <c r="N24" s="20"/>
      <c r="O24" s="20">
        <v>36.387374000000001</v>
      </c>
      <c r="P24" s="20"/>
      <c r="Q24" s="20"/>
      <c r="R24" s="20"/>
      <c r="S24" s="148">
        <v>268</v>
      </c>
      <c r="T24" s="20">
        <v>1912.1466505999999</v>
      </c>
      <c r="U24" s="19"/>
    </row>
    <row r="25" spans="2:24" x14ac:dyDescent="0.25">
      <c r="B25" s="19">
        <v>17</v>
      </c>
      <c r="C25" s="22" t="s">
        <v>87</v>
      </c>
      <c r="D25" s="142">
        <v>7176.5010350000002</v>
      </c>
      <c r="E25" s="142"/>
      <c r="F25" s="142"/>
      <c r="G25" s="142">
        <v>13452.187598</v>
      </c>
      <c r="H25" s="142">
        <v>6857.7749997999999</v>
      </c>
      <c r="I25" s="142">
        <v>712.51942539999993</v>
      </c>
      <c r="J25" s="142">
        <v>974.52334099999996</v>
      </c>
      <c r="K25" s="142"/>
      <c r="L25" s="142">
        <v>5043.8885711000003</v>
      </c>
      <c r="M25" s="142">
        <v>7131.5493991207004</v>
      </c>
      <c r="N25" s="142">
        <v>113.41226899999999</v>
      </c>
      <c r="O25" s="142">
        <v>1242.3540163313069</v>
      </c>
      <c r="P25" s="142"/>
      <c r="Q25" s="142"/>
      <c r="R25" s="142"/>
      <c r="S25" s="142">
        <v>889</v>
      </c>
      <c r="T25" s="142">
        <v>42704.710654752009</v>
      </c>
      <c r="U25" s="19"/>
    </row>
    <row r="26" spans="2:24" x14ac:dyDescent="0.25">
      <c r="X26" s="44"/>
    </row>
    <row r="28" spans="2:24" x14ac:dyDescent="0.25">
      <c r="C28" s="294"/>
      <c r="D28" s="295"/>
      <c r="E28" s="295"/>
      <c r="F28" s="295"/>
      <c r="G28" s="295"/>
      <c r="H28" s="295"/>
      <c r="I28" s="295"/>
      <c r="J28" s="295"/>
      <c r="K28" s="295"/>
      <c r="L28" s="295"/>
      <c r="M28" s="295"/>
      <c r="T28" s="135"/>
    </row>
    <row r="30" spans="2:24" x14ac:dyDescent="0.25">
      <c r="Q30" s="135"/>
    </row>
    <row r="31" spans="2:24" x14ac:dyDescent="0.25">
      <c r="P31" s="135"/>
    </row>
  </sheetData>
  <sheetProtection algorithmName="SHA-512" hashValue="6zCtdHY9YIFdbvi6R1DRDeRzNR7ey1IXEhMp6RhVDSZRhMDH13BzyT9h78f1GnVI5qhFWCB8RXfvi6ALv8BAFw==" saltValue="nwWw2IGQf7Tj8P2JfFA98w==" spinCount="100000" sheet="1" objects="1" scenarios="1"/>
  <mergeCells count="4">
    <mergeCell ref="C7:C8"/>
    <mergeCell ref="D7:S7"/>
    <mergeCell ref="T7:T8"/>
    <mergeCell ref="U7:U8"/>
  </mergeCells>
  <hyperlinks>
    <hyperlink ref="B2" location="Contents!A1" display="Back to contents page" xr:uid="{F611A03B-86E0-4A55-BCFF-06587B149AFE}"/>
  </hyperlink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31AB-ACE4-4565-B90C-F222F88761DF}">
  <dimension ref="B2:O75"/>
  <sheetViews>
    <sheetView showGridLines="0" showRowColHeaders="0" zoomScale="80" zoomScaleNormal="80" workbookViewId="0"/>
  </sheetViews>
  <sheetFormatPr defaultColWidth="9.140625" defaultRowHeight="12.75" x14ac:dyDescent="0.2"/>
  <cols>
    <col min="1" max="1" width="2.7109375" style="9" customWidth="1"/>
    <col min="2" max="2" width="20.140625" style="9" customWidth="1"/>
    <col min="3" max="3" width="16.5703125" style="9" customWidth="1"/>
    <col min="4" max="15" width="20.7109375" style="260" customWidth="1"/>
    <col min="16" max="16384" width="9.140625" style="9"/>
  </cols>
  <sheetData>
    <row r="2" spans="2:15" ht="15" x14ac:dyDescent="0.25">
      <c r="B2" s="10" t="s">
        <v>774</v>
      </c>
    </row>
    <row r="4" spans="2:15" ht="21" x14ac:dyDescent="0.35">
      <c r="B4" s="4" t="s">
        <v>714</v>
      </c>
    </row>
    <row r="5" spans="2:15" s="5" customFormat="1" ht="15" x14ac:dyDescent="0.25"/>
    <row r="7" spans="2:15" x14ac:dyDescent="0.2">
      <c r="B7" s="13"/>
      <c r="C7" s="19"/>
      <c r="D7" s="17" t="s">
        <v>1</v>
      </c>
      <c r="E7" s="17" t="s">
        <v>2</v>
      </c>
      <c r="F7" s="17" t="s">
        <v>3</v>
      </c>
      <c r="G7" s="17" t="s">
        <v>4</v>
      </c>
      <c r="H7" s="17" t="s">
        <v>5</v>
      </c>
      <c r="I7" s="17" t="s">
        <v>6</v>
      </c>
      <c r="J7" s="17" t="s">
        <v>7</v>
      </c>
      <c r="K7" s="17" t="s">
        <v>88</v>
      </c>
      <c r="L7" s="17" t="s">
        <v>89</v>
      </c>
      <c r="M7" s="17" t="s">
        <v>90</v>
      </c>
      <c r="N7" s="17" t="s">
        <v>91</v>
      </c>
      <c r="O7" s="17" t="s">
        <v>92</v>
      </c>
    </row>
    <row r="8" spans="2:15" ht="25.5" x14ac:dyDescent="0.2">
      <c r="B8" s="19"/>
      <c r="C8" s="12" t="s">
        <v>152</v>
      </c>
      <c r="D8" s="17" t="s">
        <v>153</v>
      </c>
      <c r="E8" s="17" t="s">
        <v>154</v>
      </c>
      <c r="F8" s="17" t="s">
        <v>155</v>
      </c>
      <c r="G8" s="17" t="s">
        <v>156</v>
      </c>
      <c r="H8" s="17" t="s">
        <v>157</v>
      </c>
      <c r="I8" s="17" t="s">
        <v>158</v>
      </c>
      <c r="J8" s="17" t="s">
        <v>159</v>
      </c>
      <c r="K8" s="17" t="s">
        <v>599</v>
      </c>
      <c r="L8" s="17" t="s">
        <v>29</v>
      </c>
      <c r="M8" s="17" t="s">
        <v>146</v>
      </c>
      <c r="N8" s="17" t="s">
        <v>160</v>
      </c>
      <c r="O8" s="17" t="s">
        <v>161</v>
      </c>
    </row>
    <row r="9" spans="2:15" x14ac:dyDescent="0.2">
      <c r="B9" s="19" t="s">
        <v>384</v>
      </c>
      <c r="C9" s="261" t="s">
        <v>162</v>
      </c>
      <c r="D9" s="21"/>
      <c r="E9" s="21"/>
      <c r="F9" s="21"/>
      <c r="G9" s="21"/>
      <c r="H9" s="21"/>
      <c r="I9" s="21"/>
      <c r="J9" s="262"/>
      <c r="K9" s="263"/>
      <c r="L9" s="21"/>
      <c r="M9" s="21"/>
      <c r="N9" s="21"/>
      <c r="O9" s="264"/>
    </row>
    <row r="10" spans="2:15" x14ac:dyDescent="0.2">
      <c r="B10" s="19" t="s">
        <v>384</v>
      </c>
      <c r="C10" s="261" t="s">
        <v>163</v>
      </c>
      <c r="D10" s="21"/>
      <c r="E10" s="21"/>
      <c r="F10" s="21"/>
      <c r="G10" s="21"/>
      <c r="H10" s="265"/>
      <c r="I10" s="220"/>
      <c r="J10" s="262"/>
      <c r="K10" s="263"/>
      <c r="L10" s="21"/>
      <c r="M10" s="265"/>
      <c r="N10" s="21"/>
      <c r="O10" s="264"/>
    </row>
    <row r="11" spans="2:15" x14ac:dyDescent="0.2">
      <c r="B11" s="19" t="s">
        <v>384</v>
      </c>
      <c r="C11" s="261" t="s">
        <v>164</v>
      </c>
      <c r="D11" s="220">
        <v>1.1299999999999999E-3</v>
      </c>
      <c r="E11" s="220">
        <v>1.852501</v>
      </c>
      <c r="F11" s="262">
        <v>0.5</v>
      </c>
      <c r="G11" s="220">
        <v>0.92738050000000005</v>
      </c>
      <c r="H11" s="265">
        <v>4.375204158379436E-3</v>
      </c>
      <c r="I11" s="220">
        <v>2</v>
      </c>
      <c r="J11" s="265">
        <v>5.0847165753431303E-2</v>
      </c>
      <c r="K11" s="263">
        <v>1.7602079189717705</v>
      </c>
      <c r="L11" s="220">
        <v>5.7327495313E-2</v>
      </c>
      <c r="M11" s="265">
        <v>6.1816584792326344E-2</v>
      </c>
      <c r="N11" s="220">
        <v>2.0599999999999999E-4</v>
      </c>
      <c r="O11" s="264"/>
    </row>
    <row r="12" spans="2:15" x14ac:dyDescent="0.2">
      <c r="B12" s="19" t="s">
        <v>384</v>
      </c>
      <c r="C12" s="261" t="s">
        <v>165</v>
      </c>
      <c r="D12" s="220">
        <v>142.67206265999999</v>
      </c>
      <c r="E12" s="220">
        <v>0.339007</v>
      </c>
      <c r="F12" s="262">
        <v>0.5</v>
      </c>
      <c r="G12" s="220">
        <v>142.84156615999999</v>
      </c>
      <c r="H12" s="265">
        <v>6.9899999999999997E-3</v>
      </c>
      <c r="I12" s="220">
        <v>1</v>
      </c>
      <c r="J12" s="265">
        <v>0.16900589834585725</v>
      </c>
      <c r="K12" s="263">
        <v>4.4159114350052295</v>
      </c>
      <c r="L12" s="220">
        <v>59.107855663588005</v>
      </c>
      <c r="M12" s="265">
        <v>0.41380010911795789</v>
      </c>
      <c r="N12" s="220">
        <v>0.16874600000000001</v>
      </c>
      <c r="O12" s="264"/>
    </row>
    <row r="13" spans="2:15" x14ac:dyDescent="0.2">
      <c r="B13" s="19" t="s">
        <v>384</v>
      </c>
      <c r="C13" s="261" t="s">
        <v>166</v>
      </c>
      <c r="D13" s="220">
        <v>520.62192599000002</v>
      </c>
      <c r="E13" s="220">
        <v>356.20359400000001</v>
      </c>
      <c r="F13" s="262">
        <v>0.74702657197220756</v>
      </c>
      <c r="G13" s="220">
        <v>786.71547573999999</v>
      </c>
      <c r="H13" s="265">
        <v>1.6297324730473212E-2</v>
      </c>
      <c r="I13" s="220">
        <v>7</v>
      </c>
      <c r="J13" s="265">
        <v>0.33196165752853446</v>
      </c>
      <c r="K13" s="263">
        <v>2.280635858899724</v>
      </c>
      <c r="L13" s="220">
        <v>647.67126385509005</v>
      </c>
      <c r="M13" s="265">
        <v>0.82325984911619765</v>
      </c>
      <c r="N13" s="220">
        <v>3.7749320000000002</v>
      </c>
      <c r="O13" s="264"/>
    </row>
    <row r="14" spans="2:15" x14ac:dyDescent="0.2">
      <c r="B14" s="19" t="s">
        <v>384</v>
      </c>
      <c r="C14" s="261" t="s">
        <v>167</v>
      </c>
      <c r="D14" s="220">
        <v>17.500188000000001</v>
      </c>
      <c r="E14" s="220"/>
      <c r="F14" s="262"/>
      <c r="G14" s="220">
        <v>17.500188000000001</v>
      </c>
      <c r="H14" s="265">
        <v>4.548974524616535E-2</v>
      </c>
      <c r="I14" s="220">
        <v>2</v>
      </c>
      <c r="J14" s="265">
        <v>0.34454166320956092</v>
      </c>
      <c r="K14" s="263">
        <v>1</v>
      </c>
      <c r="L14" s="220">
        <v>18.071519126925001</v>
      </c>
      <c r="M14" s="265">
        <v>1.0326471422435575</v>
      </c>
      <c r="N14" s="220">
        <v>0.274279</v>
      </c>
      <c r="O14" s="264"/>
    </row>
    <row r="15" spans="2:15" x14ac:dyDescent="0.2">
      <c r="B15" s="19" t="s">
        <v>384</v>
      </c>
      <c r="C15" s="261" t="s">
        <v>168</v>
      </c>
      <c r="D15" s="220">
        <v>15.88352942</v>
      </c>
      <c r="E15" s="220"/>
      <c r="F15" s="262"/>
      <c r="G15" s="220">
        <v>15.88352942</v>
      </c>
      <c r="H15" s="265">
        <v>0.11323</v>
      </c>
      <c r="I15" s="220">
        <v>1</v>
      </c>
      <c r="J15" s="265">
        <v>0.23366700006401978</v>
      </c>
      <c r="K15" s="263">
        <v>2.6</v>
      </c>
      <c r="L15" s="220">
        <v>17.759175700383999</v>
      </c>
      <c r="M15" s="265">
        <v>1.1180874999999841</v>
      </c>
      <c r="N15" s="220">
        <v>0.42024800000000001</v>
      </c>
      <c r="O15" s="264"/>
    </row>
    <row r="16" spans="2:15" x14ac:dyDescent="0.2">
      <c r="B16" s="19" t="s">
        <v>384</v>
      </c>
      <c r="C16" s="261" t="s">
        <v>169</v>
      </c>
      <c r="D16" s="220"/>
      <c r="E16" s="220"/>
      <c r="F16" s="262"/>
      <c r="G16" s="220"/>
      <c r="H16" s="21"/>
      <c r="I16" s="220"/>
      <c r="J16" s="265"/>
      <c r="K16" s="263"/>
      <c r="L16" s="220"/>
      <c r="M16" s="265"/>
      <c r="N16" s="220"/>
      <c r="O16" s="264"/>
    </row>
    <row r="17" spans="2:15" s="272" customFormat="1" x14ac:dyDescent="0.2">
      <c r="B17" s="266" t="s">
        <v>384</v>
      </c>
      <c r="C17" s="267" t="s">
        <v>170</v>
      </c>
      <c r="D17" s="268">
        <v>696.67883606999999</v>
      </c>
      <c r="E17" s="268">
        <v>358.39510200000001</v>
      </c>
      <c r="F17" s="269">
        <v>0.74551605828028311</v>
      </c>
      <c r="G17" s="268">
        <v>963.8681398199999</v>
      </c>
      <c r="H17" s="270">
        <v>1.7033915799182453E-2</v>
      </c>
      <c r="I17" s="268">
        <v>13</v>
      </c>
      <c r="J17" s="270">
        <v>0.30615037842739257</v>
      </c>
      <c r="K17" s="271">
        <v>2.5785860891513086</v>
      </c>
      <c r="L17" s="268">
        <v>742.66714184130001</v>
      </c>
      <c r="M17" s="270">
        <v>0.77050699277184465</v>
      </c>
      <c r="N17" s="268">
        <v>4.6384109999999996</v>
      </c>
      <c r="O17" s="268"/>
    </row>
    <row r="18" spans="2:15" x14ac:dyDescent="0.2">
      <c r="B18" s="273"/>
      <c r="C18" s="274"/>
      <c r="D18" s="275"/>
      <c r="E18" s="275"/>
      <c r="F18" s="276"/>
      <c r="G18" s="275"/>
      <c r="H18" s="277"/>
      <c r="I18" s="275"/>
      <c r="J18" s="277"/>
      <c r="K18" s="278"/>
      <c r="L18" s="275"/>
      <c r="M18" s="277"/>
      <c r="N18" s="275"/>
      <c r="O18" s="279"/>
    </row>
    <row r="19" spans="2:15" x14ac:dyDescent="0.2">
      <c r="B19" s="19" t="s">
        <v>600</v>
      </c>
      <c r="C19" s="261" t="s">
        <v>162</v>
      </c>
      <c r="D19" s="220"/>
      <c r="E19" s="220"/>
      <c r="F19" s="262"/>
      <c r="G19" s="220"/>
      <c r="H19" s="265"/>
      <c r="I19" s="220"/>
      <c r="J19" s="265"/>
      <c r="K19" s="263"/>
      <c r="L19" s="220"/>
      <c r="M19" s="265"/>
      <c r="N19" s="220"/>
      <c r="O19" s="264"/>
    </row>
    <row r="20" spans="2:15" x14ac:dyDescent="0.2">
      <c r="B20" s="19" t="s">
        <v>600</v>
      </c>
      <c r="C20" s="261" t="s">
        <v>163</v>
      </c>
      <c r="D20" s="220">
        <v>73.976550259999996</v>
      </c>
      <c r="E20" s="220">
        <v>21.658552589999999</v>
      </c>
      <c r="F20" s="262">
        <v>0.66898542872573374</v>
      </c>
      <c r="G20" s="220">
        <v>88.465806349999994</v>
      </c>
      <c r="H20" s="265">
        <v>2.3477883040343753E-3</v>
      </c>
      <c r="I20" s="220">
        <v>70</v>
      </c>
      <c r="J20" s="265">
        <v>0.26543313556763853</v>
      </c>
      <c r="K20" s="263">
        <v>3.5727183228234951</v>
      </c>
      <c r="L20" s="220">
        <v>21.096679951982253</v>
      </c>
      <c r="M20" s="265">
        <v>0.2384727028713988</v>
      </c>
      <c r="N20" s="220">
        <v>5.5005999999999999E-2</v>
      </c>
      <c r="O20" s="264"/>
    </row>
    <row r="21" spans="2:15" x14ac:dyDescent="0.2">
      <c r="B21" s="19" t="s">
        <v>600</v>
      </c>
      <c r="C21" s="261" t="s">
        <v>164</v>
      </c>
      <c r="D21" s="220">
        <v>1055.9613834600002</v>
      </c>
      <c r="E21" s="220">
        <v>433.58775467999999</v>
      </c>
      <c r="F21" s="262">
        <v>0.75966378091810371</v>
      </c>
      <c r="G21" s="220">
        <v>1385.3422965400002</v>
      </c>
      <c r="H21" s="265">
        <v>3.537339376302085E-3</v>
      </c>
      <c r="I21" s="220">
        <v>517</v>
      </c>
      <c r="J21" s="265">
        <v>0.27606296345327669</v>
      </c>
      <c r="K21" s="263">
        <v>3.0146051502623812</v>
      </c>
      <c r="L21" s="220">
        <v>422.8424860831559</v>
      </c>
      <c r="M21" s="265">
        <v>0.30522599875802381</v>
      </c>
      <c r="N21" s="220">
        <v>1.363443</v>
      </c>
      <c r="O21" s="264"/>
    </row>
    <row r="22" spans="2:15" x14ac:dyDescent="0.2">
      <c r="B22" s="19" t="s">
        <v>600</v>
      </c>
      <c r="C22" s="261" t="s">
        <v>165</v>
      </c>
      <c r="D22" s="220">
        <v>979.13390542000013</v>
      </c>
      <c r="E22" s="220">
        <v>219.44772837000002</v>
      </c>
      <c r="F22" s="262">
        <v>0.6687571211608071</v>
      </c>
      <c r="G22" s="220">
        <v>1125.8911364899998</v>
      </c>
      <c r="H22" s="265">
        <v>6.0769240351850615E-3</v>
      </c>
      <c r="I22" s="220">
        <v>248</v>
      </c>
      <c r="J22" s="265">
        <v>0.37525746047451203</v>
      </c>
      <c r="K22" s="263">
        <v>3.7356382022760126</v>
      </c>
      <c r="L22" s="220">
        <v>702.93831752988842</v>
      </c>
      <c r="M22" s="265">
        <v>0.62433950738907151</v>
      </c>
      <c r="N22" s="220">
        <v>2.547323</v>
      </c>
      <c r="O22" s="264"/>
    </row>
    <row r="23" spans="2:15" x14ac:dyDescent="0.2">
      <c r="B23" s="19" t="s">
        <v>600</v>
      </c>
      <c r="C23" s="261" t="s">
        <v>166</v>
      </c>
      <c r="D23" s="220">
        <v>2303.6701976300005</v>
      </c>
      <c r="E23" s="220">
        <v>778.22854344999996</v>
      </c>
      <c r="F23" s="262">
        <v>0.65664003737846932</v>
      </c>
      <c r="G23" s="220">
        <v>2814.6862174899993</v>
      </c>
      <c r="H23" s="265">
        <v>1.4332573987287855E-2</v>
      </c>
      <c r="I23" s="220">
        <v>676</v>
      </c>
      <c r="J23" s="265">
        <v>0.30556725947483188</v>
      </c>
      <c r="K23" s="263">
        <v>2.9738869485765127</v>
      </c>
      <c r="L23" s="220">
        <v>1667.4017143694723</v>
      </c>
      <c r="M23" s="265">
        <v>0.59239346254957692</v>
      </c>
      <c r="N23" s="220">
        <v>12.157864</v>
      </c>
      <c r="O23" s="264"/>
    </row>
    <row r="24" spans="2:15" x14ac:dyDescent="0.2">
      <c r="B24" s="19" t="s">
        <v>600</v>
      </c>
      <c r="C24" s="261" t="s">
        <v>167</v>
      </c>
      <c r="D24" s="220">
        <v>1178.4730519299999</v>
      </c>
      <c r="E24" s="220">
        <v>374.94942408999981</v>
      </c>
      <c r="F24" s="262">
        <v>0.78167758284021049</v>
      </c>
      <c r="G24" s="220">
        <v>1471.56261144</v>
      </c>
      <c r="H24" s="265">
        <v>4.476882826361564E-2</v>
      </c>
      <c r="I24" s="220">
        <v>661</v>
      </c>
      <c r="J24" s="265">
        <v>0.35570432795094287</v>
      </c>
      <c r="K24" s="263">
        <v>2.9682298970250067</v>
      </c>
      <c r="L24" s="220">
        <v>1354.6416169554602</v>
      </c>
      <c r="M24" s="265">
        <v>0.92054636780277632</v>
      </c>
      <c r="N24" s="220">
        <v>22.824506</v>
      </c>
      <c r="O24" s="264"/>
    </row>
    <row r="25" spans="2:15" x14ac:dyDescent="0.2">
      <c r="B25" s="19" t="s">
        <v>600</v>
      </c>
      <c r="C25" s="261" t="s">
        <v>168</v>
      </c>
      <c r="D25" s="220">
        <v>96.790196030000004</v>
      </c>
      <c r="E25" s="220">
        <v>21.249122689999993</v>
      </c>
      <c r="F25" s="262">
        <v>0.67661536194932681</v>
      </c>
      <c r="G25" s="220">
        <v>111.16767886999999</v>
      </c>
      <c r="H25" s="265">
        <v>0.1625616421612312</v>
      </c>
      <c r="I25" s="220">
        <v>167</v>
      </c>
      <c r="J25" s="265">
        <v>0.42377508183013141</v>
      </c>
      <c r="K25" s="263">
        <v>2.6677167918726012</v>
      </c>
      <c r="L25" s="220">
        <v>157.90594898679618</v>
      </c>
      <c r="M25" s="265">
        <v>1.4204303858089196</v>
      </c>
      <c r="N25" s="220">
        <v>7.5965910000000001</v>
      </c>
      <c r="O25" s="264"/>
    </row>
    <row r="26" spans="2:15" x14ac:dyDescent="0.2">
      <c r="B26" s="19" t="s">
        <v>600</v>
      </c>
      <c r="C26" s="261" t="s">
        <v>169</v>
      </c>
      <c r="D26" s="220">
        <v>114.81097511</v>
      </c>
      <c r="E26" s="220">
        <v>17.447194270000001</v>
      </c>
      <c r="F26" s="262">
        <v>0.90475379741386919</v>
      </c>
      <c r="G26" s="220">
        <v>130.59639038</v>
      </c>
      <c r="H26" s="265">
        <v>1</v>
      </c>
      <c r="I26" s="220">
        <v>85</v>
      </c>
      <c r="J26" s="265">
        <v>1.1234985099746674E-2</v>
      </c>
      <c r="K26" s="263">
        <v>2.0719315335030779</v>
      </c>
      <c r="L26" s="220">
        <v>151.94599243534006</v>
      </c>
      <c r="M26" s="265">
        <v>1.1634777346695304</v>
      </c>
      <c r="N26" s="220">
        <v>64.80771</v>
      </c>
      <c r="O26" s="264"/>
    </row>
    <row r="27" spans="2:15" s="272" customFormat="1" x14ac:dyDescent="0.2">
      <c r="B27" s="266" t="s">
        <v>600</v>
      </c>
      <c r="C27" s="266" t="s">
        <v>170</v>
      </c>
      <c r="D27" s="268">
        <v>5802.8162598400004</v>
      </c>
      <c r="E27" s="268">
        <v>1866.56832014</v>
      </c>
      <c r="F27" s="269">
        <v>0.70980304520577497</v>
      </c>
      <c r="G27" s="268">
        <v>7127.7121375599991</v>
      </c>
      <c r="H27" s="270">
        <v>3.7436964022314854E-2</v>
      </c>
      <c r="I27" s="268">
        <v>2424</v>
      </c>
      <c r="J27" s="270">
        <v>0.31714482086026535</v>
      </c>
      <c r="K27" s="271">
        <v>3.0870902687859343</v>
      </c>
      <c r="L27" s="268">
        <v>4478.7727563120952</v>
      </c>
      <c r="M27" s="270">
        <v>0.62836049911596192</v>
      </c>
      <c r="N27" s="268">
        <v>111.35244299999999</v>
      </c>
      <c r="O27" s="268">
        <v>64.181027999999998</v>
      </c>
    </row>
    <row r="28" spans="2:15" x14ac:dyDescent="0.2">
      <c r="B28" s="273"/>
      <c r="C28" s="274"/>
      <c r="D28" s="275"/>
      <c r="E28" s="275"/>
      <c r="F28" s="276"/>
      <c r="G28" s="275"/>
      <c r="H28" s="277"/>
      <c r="I28" s="275"/>
      <c r="J28" s="277"/>
      <c r="K28" s="278"/>
      <c r="L28" s="275"/>
      <c r="M28" s="277"/>
      <c r="N28" s="275"/>
      <c r="O28" s="280"/>
    </row>
    <row r="29" spans="2:15" x14ac:dyDescent="0.2">
      <c r="B29" s="19" t="s">
        <v>58</v>
      </c>
      <c r="C29" s="19" t="s">
        <v>162</v>
      </c>
      <c r="D29" s="220">
        <v>518.08276971999999</v>
      </c>
      <c r="E29" s="220">
        <v>28.490546429999998</v>
      </c>
      <c r="F29" s="262">
        <v>0.71339136544598736</v>
      </c>
      <c r="G29" s="220">
        <v>538.40767954</v>
      </c>
      <c r="H29" s="265">
        <v>1.2409593000973561E-3</v>
      </c>
      <c r="I29" s="220">
        <v>8</v>
      </c>
      <c r="J29" s="265">
        <v>0.50281150813319253</v>
      </c>
      <c r="K29" s="263">
        <v>4.3128622948393254</v>
      </c>
      <c r="L29" s="220">
        <v>292.81302926838202</v>
      </c>
      <c r="M29" s="265">
        <v>0.54385002368196722</v>
      </c>
      <c r="N29" s="220">
        <v>0.52312700000000001</v>
      </c>
      <c r="O29" s="264"/>
    </row>
    <row r="30" spans="2:15" x14ac:dyDescent="0.2">
      <c r="B30" s="19" t="s">
        <v>58</v>
      </c>
      <c r="C30" s="261" t="s">
        <v>163</v>
      </c>
      <c r="D30" s="220">
        <v>694.89143823000018</v>
      </c>
      <c r="E30" s="220">
        <v>279.92478811000001</v>
      </c>
      <c r="F30" s="262">
        <v>0.56512113013670173</v>
      </c>
      <c r="G30" s="220">
        <v>853.08285083999988</v>
      </c>
      <c r="H30" s="265">
        <v>2.0273375718729276E-3</v>
      </c>
      <c r="I30" s="220">
        <v>214</v>
      </c>
      <c r="J30" s="265">
        <v>0.32412130275240886</v>
      </c>
      <c r="K30" s="263">
        <v>3.7334033011887877</v>
      </c>
      <c r="L30" s="220">
        <v>298.90943023826719</v>
      </c>
      <c r="M30" s="265">
        <v>0.3503873392179222</v>
      </c>
      <c r="N30" s="220">
        <v>0.68374199999999996</v>
      </c>
      <c r="O30" s="264"/>
    </row>
    <row r="31" spans="2:15" x14ac:dyDescent="0.2">
      <c r="B31" s="19" t="s">
        <v>58</v>
      </c>
      <c r="C31" s="261" t="s">
        <v>164</v>
      </c>
      <c r="D31" s="220">
        <v>5485.8445450299987</v>
      </c>
      <c r="E31" s="220">
        <v>941.53867391000006</v>
      </c>
      <c r="F31" s="262">
        <v>0.66996061103943183</v>
      </c>
      <c r="G31" s="220">
        <v>6116.6383703199999</v>
      </c>
      <c r="H31" s="265">
        <v>3.8620407380533521E-3</v>
      </c>
      <c r="I31" s="220">
        <v>466</v>
      </c>
      <c r="J31" s="265">
        <v>0.2758931659698094</v>
      </c>
      <c r="K31" s="263">
        <v>3.4091782089518996</v>
      </c>
      <c r="L31" s="220">
        <v>2184.2428882028335</v>
      </c>
      <c r="M31" s="265">
        <v>0.35709858192721017</v>
      </c>
      <c r="N31" s="220">
        <v>6.5363920000000002</v>
      </c>
      <c r="O31" s="264"/>
    </row>
    <row r="32" spans="2:15" x14ac:dyDescent="0.2">
      <c r="B32" s="19" t="s">
        <v>58</v>
      </c>
      <c r="C32" s="261" t="s">
        <v>165</v>
      </c>
      <c r="D32" s="220">
        <v>2709.2657780799996</v>
      </c>
      <c r="E32" s="220">
        <v>161.14516449999999</v>
      </c>
      <c r="F32" s="262">
        <v>0.72230208626582781</v>
      </c>
      <c r="G32" s="220">
        <v>2825.6612665900002</v>
      </c>
      <c r="H32" s="265">
        <v>6.1457224540659092E-3</v>
      </c>
      <c r="I32" s="220">
        <v>231</v>
      </c>
      <c r="J32" s="265">
        <v>0.27388481578117363</v>
      </c>
      <c r="K32" s="263">
        <v>3.6542083536256786</v>
      </c>
      <c r="L32" s="220">
        <v>1309.724844159118</v>
      </c>
      <c r="M32" s="265">
        <v>0.46351091677017964</v>
      </c>
      <c r="N32" s="220">
        <v>4.7689159999999999</v>
      </c>
      <c r="O32" s="264"/>
    </row>
    <row r="33" spans="2:15" x14ac:dyDescent="0.2">
      <c r="B33" s="19" t="s">
        <v>58</v>
      </c>
      <c r="C33" s="261" t="s">
        <v>166</v>
      </c>
      <c r="D33" s="220">
        <v>7188.5431329099993</v>
      </c>
      <c r="E33" s="220">
        <v>444.69533027000011</v>
      </c>
      <c r="F33" s="262">
        <v>0.75782650606064783</v>
      </c>
      <c r="G33" s="220">
        <v>7525.5450413099989</v>
      </c>
      <c r="H33" s="265">
        <v>1.4832778472188612E-2</v>
      </c>
      <c r="I33" s="220">
        <v>588</v>
      </c>
      <c r="J33" s="265">
        <v>0.29697094167826155</v>
      </c>
      <c r="K33" s="263">
        <v>3.7102141508442177</v>
      </c>
      <c r="L33" s="220">
        <v>4798.3699708802023</v>
      </c>
      <c r="M33" s="265">
        <v>0.63761095635472176</v>
      </c>
      <c r="N33" s="220">
        <v>33.648868999999998</v>
      </c>
      <c r="O33" s="264"/>
    </row>
    <row r="34" spans="2:15" x14ac:dyDescent="0.2">
      <c r="B34" s="19" t="s">
        <v>58</v>
      </c>
      <c r="C34" s="261" t="s">
        <v>167</v>
      </c>
      <c r="D34" s="220">
        <v>3783.49476529</v>
      </c>
      <c r="E34" s="220">
        <v>633.92947907000007</v>
      </c>
      <c r="F34" s="262">
        <v>0.95361523950087024</v>
      </c>
      <c r="G34" s="220">
        <v>4388.0195773000014</v>
      </c>
      <c r="H34" s="265">
        <v>4.6904927366089172E-2</v>
      </c>
      <c r="I34" s="220">
        <v>503</v>
      </c>
      <c r="J34" s="265">
        <v>0.34727168143530235</v>
      </c>
      <c r="K34" s="263">
        <v>3.2500614770259895</v>
      </c>
      <c r="L34" s="220">
        <v>4063.2939282034308</v>
      </c>
      <c r="M34" s="265">
        <v>0.92599721961669601</v>
      </c>
      <c r="N34" s="220">
        <v>73.024765000000002</v>
      </c>
      <c r="O34" s="264"/>
    </row>
    <row r="35" spans="2:15" x14ac:dyDescent="0.2">
      <c r="B35" s="19" t="s">
        <v>58</v>
      </c>
      <c r="C35" s="261" t="s">
        <v>168</v>
      </c>
      <c r="D35" s="220">
        <v>116.12202978000003</v>
      </c>
      <c r="E35" s="220">
        <v>3.0078043999999999</v>
      </c>
      <c r="F35" s="262">
        <v>0.66858450303483841</v>
      </c>
      <c r="G35" s="220">
        <v>118.13300119000002</v>
      </c>
      <c r="H35" s="265">
        <v>0.18843654410315</v>
      </c>
      <c r="I35" s="220">
        <v>102</v>
      </c>
      <c r="J35" s="265">
        <v>0.31394369868205335</v>
      </c>
      <c r="K35" s="263">
        <v>4.2797948647883644</v>
      </c>
      <c r="L35" s="220">
        <v>155.61569795931879</v>
      </c>
      <c r="M35" s="265">
        <v>1.3172923433057731</v>
      </c>
      <c r="N35" s="220">
        <v>6.9428640000000001</v>
      </c>
      <c r="O35" s="264"/>
    </row>
    <row r="36" spans="2:15" x14ac:dyDescent="0.2">
      <c r="B36" s="19" t="s">
        <v>58</v>
      </c>
      <c r="C36" s="261" t="s">
        <v>169</v>
      </c>
      <c r="D36" s="220">
        <v>70.59746887</v>
      </c>
      <c r="E36" s="220">
        <v>2.4383317699999996</v>
      </c>
      <c r="F36" s="262">
        <v>0.96739533111197573</v>
      </c>
      <c r="G36" s="220">
        <v>72.956299640000012</v>
      </c>
      <c r="H36" s="265">
        <v>1</v>
      </c>
      <c r="I36" s="220">
        <v>36</v>
      </c>
      <c r="J36" s="265">
        <v>0.30910844356524431</v>
      </c>
      <c r="K36" s="263">
        <v>2.4373360035341829</v>
      </c>
      <c r="L36" s="220">
        <v>28.906103926299998</v>
      </c>
      <c r="M36" s="265">
        <v>0.39621121231389239</v>
      </c>
      <c r="N36" s="220">
        <v>43.67362</v>
      </c>
      <c r="O36" s="264"/>
    </row>
    <row r="37" spans="2:15" s="272" customFormat="1" x14ac:dyDescent="0.2">
      <c r="B37" s="266" t="s">
        <v>58</v>
      </c>
      <c r="C37" s="266" t="s">
        <v>170</v>
      </c>
      <c r="D37" s="268">
        <v>20566.841927909994</v>
      </c>
      <c r="E37" s="268">
        <v>2495.1701184600006</v>
      </c>
      <c r="F37" s="269">
        <v>0.75009000186934727</v>
      </c>
      <c r="G37" s="268">
        <v>22438.44408673</v>
      </c>
      <c r="H37" s="270">
        <v>2.0324378098271249E-2</v>
      </c>
      <c r="I37" s="268">
        <v>2148</v>
      </c>
      <c r="J37" s="270">
        <v>0.30425487481939323</v>
      </c>
      <c r="K37" s="271">
        <v>3.5453156455388304</v>
      </c>
      <c r="L37" s="268">
        <v>13131.87589283785</v>
      </c>
      <c r="M37" s="270">
        <v>0.58524003901874677</v>
      </c>
      <c r="N37" s="268">
        <v>169.80229499999999</v>
      </c>
      <c r="O37" s="268">
        <v>21.288322999999998</v>
      </c>
    </row>
    <row r="38" spans="2:15" x14ac:dyDescent="0.2">
      <c r="B38" s="273"/>
      <c r="C38" s="274"/>
      <c r="D38" s="275"/>
      <c r="E38" s="275"/>
      <c r="F38" s="276"/>
      <c r="G38" s="275"/>
      <c r="H38" s="277"/>
      <c r="I38" s="275"/>
      <c r="J38" s="277"/>
      <c r="K38" s="278"/>
      <c r="L38" s="275"/>
      <c r="M38" s="277"/>
      <c r="N38" s="275"/>
      <c r="O38" s="280"/>
    </row>
    <row r="39" spans="2:15" x14ac:dyDescent="0.2">
      <c r="B39" s="19" t="s">
        <v>67</v>
      </c>
      <c r="C39" s="19" t="s">
        <v>162</v>
      </c>
      <c r="D39" s="20"/>
      <c r="E39" s="20"/>
      <c r="F39" s="281"/>
      <c r="G39" s="20"/>
      <c r="H39" s="19"/>
      <c r="I39" s="20"/>
      <c r="J39" s="282"/>
      <c r="K39" s="283"/>
      <c r="L39" s="20"/>
      <c r="M39" s="282"/>
      <c r="N39" s="20"/>
      <c r="O39" s="128"/>
    </row>
    <row r="40" spans="2:15" x14ac:dyDescent="0.2">
      <c r="B40" s="19" t="s">
        <v>67</v>
      </c>
      <c r="C40" s="261" t="s">
        <v>163</v>
      </c>
      <c r="D40" s="220">
        <v>6743.6394261599989</v>
      </c>
      <c r="E40" s="220">
        <v>1269.7380234500013</v>
      </c>
      <c r="F40" s="262">
        <v>0.99868909966523867</v>
      </c>
      <c r="G40" s="220">
        <v>8011.7129496100006</v>
      </c>
      <c r="H40" s="265">
        <v>2.0892414274651188E-3</v>
      </c>
      <c r="I40" s="220">
        <v>8695</v>
      </c>
      <c r="J40" s="265">
        <v>0.17987012976047095</v>
      </c>
      <c r="K40" s="284"/>
      <c r="L40" s="220">
        <v>635.434979677667</v>
      </c>
      <c r="M40" s="265">
        <v>7.9313248449396717E-2</v>
      </c>
      <c r="N40" s="220">
        <v>3.0276360000000002</v>
      </c>
      <c r="O40" s="264"/>
    </row>
    <row r="41" spans="2:15" x14ac:dyDescent="0.2">
      <c r="B41" s="19" t="s">
        <v>67</v>
      </c>
      <c r="C41" s="261" t="s">
        <v>164</v>
      </c>
      <c r="D41" s="220">
        <v>11418.032839000001</v>
      </c>
      <c r="E41" s="220">
        <v>408.62956516000048</v>
      </c>
      <c r="F41" s="262">
        <v>0.99844388278721075</v>
      </c>
      <c r="G41" s="220">
        <v>11826.026528659999</v>
      </c>
      <c r="H41" s="265">
        <v>3.6995723260869195E-3</v>
      </c>
      <c r="I41" s="220">
        <v>7368</v>
      </c>
      <c r="J41" s="265">
        <v>0.24589471341897015</v>
      </c>
      <c r="K41" s="284"/>
      <c r="L41" s="220">
        <v>1940.2921342364721</v>
      </c>
      <c r="M41" s="265">
        <v>0.1640696585226015</v>
      </c>
      <c r="N41" s="220">
        <v>10.833614000000001</v>
      </c>
      <c r="O41" s="264"/>
    </row>
    <row r="42" spans="2:15" x14ac:dyDescent="0.2">
      <c r="B42" s="19" t="s">
        <v>67</v>
      </c>
      <c r="C42" s="261" t="s">
        <v>165</v>
      </c>
      <c r="D42" s="220">
        <v>9600.8254252199968</v>
      </c>
      <c r="E42" s="220">
        <v>48.285293229999979</v>
      </c>
      <c r="F42" s="262">
        <v>0.99386285180896683</v>
      </c>
      <c r="G42" s="220">
        <v>9648.8143844499991</v>
      </c>
      <c r="H42" s="265">
        <v>6.1838850904800714E-3</v>
      </c>
      <c r="I42" s="220">
        <v>4871</v>
      </c>
      <c r="J42" s="265">
        <v>0.26925129261340719</v>
      </c>
      <c r="K42" s="284"/>
      <c r="L42" s="220">
        <v>2492.1610159927991</v>
      </c>
      <c r="M42" s="265">
        <v>0.25828676111846016</v>
      </c>
      <c r="N42" s="220">
        <v>16.126488999999999</v>
      </c>
      <c r="O42" s="264"/>
    </row>
    <row r="43" spans="2:15" x14ac:dyDescent="0.2">
      <c r="B43" s="19" t="s">
        <v>67</v>
      </c>
      <c r="C43" s="261" t="s">
        <v>166</v>
      </c>
      <c r="D43" s="220">
        <v>15898.381443809998</v>
      </c>
      <c r="E43" s="220">
        <v>33.325145929999998</v>
      </c>
      <c r="F43" s="262">
        <v>0.9870788262741752</v>
      </c>
      <c r="G43" s="220">
        <v>15931.275989739994</v>
      </c>
      <c r="H43" s="265">
        <v>1.1694297407510677E-2</v>
      </c>
      <c r="I43" s="220">
        <v>6807</v>
      </c>
      <c r="J43" s="265">
        <v>0.30270691177441111</v>
      </c>
      <c r="K43" s="284"/>
      <c r="L43" s="220">
        <v>7036.3766729165318</v>
      </c>
      <c r="M43" s="265">
        <v>0.44167062810587643</v>
      </c>
      <c r="N43" s="220">
        <v>56.743684999999999</v>
      </c>
      <c r="O43" s="264"/>
    </row>
    <row r="44" spans="2:15" x14ac:dyDescent="0.2">
      <c r="B44" s="19" t="s">
        <v>67</v>
      </c>
      <c r="C44" s="261" t="s">
        <v>167</v>
      </c>
      <c r="D44" s="220">
        <v>1567.9260954199995</v>
      </c>
      <c r="E44" s="220">
        <v>4.4604839699999994</v>
      </c>
      <c r="F44" s="262">
        <v>0.82775411700448265</v>
      </c>
      <c r="G44" s="220">
        <v>1571.6182793899995</v>
      </c>
      <c r="H44" s="265">
        <v>5.003916656458008E-2</v>
      </c>
      <c r="I44" s="220">
        <v>853</v>
      </c>
      <c r="J44" s="265">
        <v>0.28891382610174093</v>
      </c>
      <c r="K44" s="284"/>
      <c r="L44" s="220">
        <v>1537.1572256064273</v>
      </c>
      <c r="M44" s="265">
        <v>0.9780728856138351</v>
      </c>
      <c r="N44" s="220">
        <v>22.918299999999999</v>
      </c>
      <c r="O44" s="264"/>
    </row>
    <row r="45" spans="2:15" x14ac:dyDescent="0.2">
      <c r="B45" s="19" t="s">
        <v>67</v>
      </c>
      <c r="C45" s="261" t="s">
        <v>168</v>
      </c>
      <c r="D45" s="220">
        <v>840.37470444000007</v>
      </c>
      <c r="E45" s="220">
        <v>0.67325265999999984</v>
      </c>
      <c r="F45" s="262">
        <v>1</v>
      </c>
      <c r="G45" s="220">
        <v>841.04795710000019</v>
      </c>
      <c r="H45" s="265">
        <v>0.23740090385836898</v>
      </c>
      <c r="I45" s="220">
        <v>537</v>
      </c>
      <c r="J45" s="265">
        <v>0.27221587118459473</v>
      </c>
      <c r="K45" s="284"/>
      <c r="L45" s="220">
        <v>1317.2674201427574</v>
      </c>
      <c r="M45" s="265">
        <v>1.5662215323425785</v>
      </c>
      <c r="N45" s="220">
        <v>53.814574999999998</v>
      </c>
      <c r="O45" s="264"/>
    </row>
    <row r="46" spans="2:15" x14ac:dyDescent="0.2">
      <c r="B46" s="19" t="s">
        <v>67</v>
      </c>
      <c r="C46" s="261" t="s">
        <v>169</v>
      </c>
      <c r="D46" s="220">
        <v>137.06604013</v>
      </c>
      <c r="E46" s="220">
        <v>0.24909301</v>
      </c>
      <c r="F46" s="262">
        <v>1</v>
      </c>
      <c r="G46" s="220">
        <v>137.31513313999997</v>
      </c>
      <c r="H46" s="265">
        <v>1</v>
      </c>
      <c r="I46" s="220">
        <v>124</v>
      </c>
      <c r="J46" s="265">
        <v>0.25951416013024592</v>
      </c>
      <c r="K46" s="284"/>
      <c r="L46" s="220">
        <v>99.435650393264979</v>
      </c>
      <c r="M46" s="265">
        <v>0.72414196541531306</v>
      </c>
      <c r="N46" s="220">
        <v>35.635216999999997</v>
      </c>
      <c r="O46" s="264"/>
    </row>
    <row r="47" spans="2:15" s="272" customFormat="1" x14ac:dyDescent="0.2">
      <c r="B47" s="266" t="s">
        <v>67</v>
      </c>
      <c r="C47" s="266" t="s">
        <v>170</v>
      </c>
      <c r="D47" s="268">
        <v>46206.24597417999</v>
      </c>
      <c r="E47" s="268">
        <v>1765.3608574100019</v>
      </c>
      <c r="F47" s="269">
        <v>0.99784995261219944</v>
      </c>
      <c r="G47" s="268">
        <v>47967.811222089986</v>
      </c>
      <c r="H47" s="270">
        <v>1.5053533000476451E-2</v>
      </c>
      <c r="I47" s="268">
        <v>29255</v>
      </c>
      <c r="J47" s="270">
        <v>0.26034401213201475</v>
      </c>
      <c r="K47" s="285"/>
      <c r="L47" s="268">
        <v>15058.125098965922</v>
      </c>
      <c r="M47" s="270">
        <v>0.31392145514514286</v>
      </c>
      <c r="N47" s="268">
        <v>199.09951599999999</v>
      </c>
      <c r="O47" s="268">
        <v>6.9623340000000002</v>
      </c>
    </row>
    <row r="48" spans="2:15" x14ac:dyDescent="0.2">
      <c r="B48" s="273"/>
      <c r="C48" s="274"/>
      <c r="D48" s="275"/>
      <c r="E48" s="275"/>
      <c r="F48" s="276"/>
      <c r="G48" s="275"/>
      <c r="H48" s="277"/>
      <c r="I48" s="275"/>
      <c r="J48" s="277"/>
      <c r="K48" s="278"/>
      <c r="L48" s="275"/>
      <c r="M48" s="277"/>
      <c r="N48" s="275"/>
      <c r="O48" s="280"/>
    </row>
    <row r="49" spans="2:15" x14ac:dyDescent="0.2">
      <c r="B49" s="19" t="s">
        <v>601</v>
      </c>
      <c r="C49" s="19" t="s">
        <v>162</v>
      </c>
      <c r="D49" s="20"/>
      <c r="E49" s="20"/>
      <c r="F49" s="281"/>
      <c r="G49" s="20"/>
      <c r="H49" s="19"/>
      <c r="I49" s="20"/>
      <c r="J49" s="282"/>
      <c r="K49" s="283"/>
      <c r="L49" s="20"/>
      <c r="M49" s="282"/>
      <c r="N49" s="20"/>
      <c r="O49" s="128"/>
    </row>
    <row r="50" spans="2:15" x14ac:dyDescent="0.2">
      <c r="B50" s="19" t="s">
        <v>601</v>
      </c>
      <c r="C50" s="261" t="s">
        <v>163</v>
      </c>
      <c r="D50" s="220">
        <v>355.5574174499996</v>
      </c>
      <c r="E50" s="220">
        <v>153.83228702999997</v>
      </c>
      <c r="F50" s="262">
        <v>0.9620096202635261</v>
      </c>
      <c r="G50" s="220">
        <v>503.54555747999984</v>
      </c>
      <c r="H50" s="265">
        <v>2.1027018667431176E-3</v>
      </c>
      <c r="I50" s="220">
        <v>2256</v>
      </c>
      <c r="J50" s="265">
        <v>0.3683796226866074</v>
      </c>
      <c r="K50" s="284"/>
      <c r="L50" s="220">
        <v>82.144657363149662</v>
      </c>
      <c r="M50" s="265">
        <v>0.16313252325021721</v>
      </c>
      <c r="N50" s="220">
        <v>0.39112200000000003</v>
      </c>
      <c r="O50" s="264"/>
    </row>
    <row r="51" spans="2:15" x14ac:dyDescent="0.2">
      <c r="B51" s="19" t="s">
        <v>601</v>
      </c>
      <c r="C51" s="261" t="s">
        <v>164</v>
      </c>
      <c r="D51" s="220">
        <v>739.10534409999934</v>
      </c>
      <c r="E51" s="220">
        <v>75.609516489999976</v>
      </c>
      <c r="F51" s="262">
        <v>0.94812500222086737</v>
      </c>
      <c r="G51" s="220">
        <v>810.79261709000048</v>
      </c>
      <c r="H51" s="265">
        <v>3.7233694904354213E-3</v>
      </c>
      <c r="I51" s="220">
        <v>2861</v>
      </c>
      <c r="J51" s="265">
        <v>0.38576685975827096</v>
      </c>
      <c r="K51" s="284"/>
      <c r="L51" s="220">
        <v>201.0507025818747</v>
      </c>
      <c r="M51" s="265">
        <v>0.24796809732118891</v>
      </c>
      <c r="N51" s="220">
        <v>1.1733260000000001</v>
      </c>
      <c r="O51" s="264"/>
    </row>
    <row r="52" spans="2:15" x14ac:dyDescent="0.2">
      <c r="B52" s="19" t="s">
        <v>601</v>
      </c>
      <c r="C52" s="261" t="s">
        <v>165</v>
      </c>
      <c r="D52" s="220">
        <v>599.24699622000082</v>
      </c>
      <c r="E52" s="220">
        <v>27.777881239999981</v>
      </c>
      <c r="F52" s="262">
        <v>0.88582642525546351</v>
      </c>
      <c r="G52" s="220">
        <v>623.85337746000073</v>
      </c>
      <c r="H52" s="265">
        <v>6.151203935984677E-3</v>
      </c>
      <c r="I52" s="220">
        <v>2452</v>
      </c>
      <c r="J52" s="265">
        <v>0.40750403180481293</v>
      </c>
      <c r="K52" s="284"/>
      <c r="L52" s="220">
        <v>222.0874159104419</v>
      </c>
      <c r="M52" s="265">
        <v>0.35599296875599806</v>
      </c>
      <c r="N52" s="220">
        <v>1.561437</v>
      </c>
      <c r="O52" s="264"/>
    </row>
    <row r="53" spans="2:15" x14ac:dyDescent="0.2">
      <c r="B53" s="19" t="s">
        <v>601</v>
      </c>
      <c r="C53" s="261" t="s">
        <v>166</v>
      </c>
      <c r="D53" s="220">
        <v>1162.3887087000014</v>
      </c>
      <c r="E53" s="220">
        <v>32.14646158</v>
      </c>
      <c r="F53" s="262">
        <v>0.87844590639390652</v>
      </c>
      <c r="G53" s="220">
        <v>1190.6276362800011</v>
      </c>
      <c r="H53" s="265">
        <v>1.223435405062215E-2</v>
      </c>
      <c r="I53" s="220">
        <v>7131</v>
      </c>
      <c r="J53" s="265">
        <v>0.39829468414797869</v>
      </c>
      <c r="K53" s="284"/>
      <c r="L53" s="220">
        <v>587.07957061742127</v>
      </c>
      <c r="M53" s="265">
        <v>0.49308411188211082</v>
      </c>
      <c r="N53" s="220">
        <v>5.8082669999999998</v>
      </c>
      <c r="O53" s="264"/>
    </row>
    <row r="54" spans="2:15" x14ac:dyDescent="0.2">
      <c r="B54" s="19" t="s">
        <v>601</v>
      </c>
      <c r="C54" s="261" t="s">
        <v>167</v>
      </c>
      <c r="D54" s="220">
        <v>213.44012722999997</v>
      </c>
      <c r="E54" s="220">
        <v>7.3452708800000019</v>
      </c>
      <c r="F54" s="262">
        <v>0.84156472660951043</v>
      </c>
      <c r="G54" s="220">
        <v>219.62164811000008</v>
      </c>
      <c r="H54" s="265">
        <v>4.9125136008957689E-2</v>
      </c>
      <c r="I54" s="220">
        <v>6708</v>
      </c>
      <c r="J54" s="265">
        <v>0.40598220319948847</v>
      </c>
      <c r="K54" s="284"/>
      <c r="L54" s="220">
        <v>191.76164679784807</v>
      </c>
      <c r="M54" s="265">
        <v>0.87314546834564333</v>
      </c>
      <c r="N54" s="220">
        <v>4.3919709999999998</v>
      </c>
      <c r="O54" s="264"/>
    </row>
    <row r="55" spans="2:15" x14ac:dyDescent="0.2">
      <c r="B55" s="19" t="s">
        <v>601</v>
      </c>
      <c r="C55" s="261" t="s">
        <v>168</v>
      </c>
      <c r="D55" s="220">
        <v>109.76807182000005</v>
      </c>
      <c r="E55" s="220">
        <v>2.4475087000000006</v>
      </c>
      <c r="F55" s="262">
        <v>0.7416242075053705</v>
      </c>
      <c r="G55" s="220">
        <v>111.58320352000007</v>
      </c>
      <c r="H55" s="265">
        <v>0.23102847885160313</v>
      </c>
      <c r="I55" s="220">
        <v>3959</v>
      </c>
      <c r="J55" s="265">
        <v>0.35996627971700779</v>
      </c>
      <c r="K55" s="284"/>
      <c r="L55" s="220">
        <v>160.6557664991783</v>
      </c>
      <c r="M55" s="265">
        <v>1.439784496511453</v>
      </c>
      <c r="N55" s="220">
        <v>9.4190860000000001</v>
      </c>
      <c r="O55" s="264"/>
    </row>
    <row r="56" spans="2:15" x14ac:dyDescent="0.2">
      <c r="B56" s="19" t="s">
        <v>601</v>
      </c>
      <c r="C56" s="261" t="s">
        <v>169</v>
      </c>
      <c r="D56" s="220">
        <v>22.824899919999989</v>
      </c>
      <c r="E56" s="220">
        <v>0.31319902000000016</v>
      </c>
      <c r="F56" s="262">
        <v>0.60834168638203279</v>
      </c>
      <c r="G56" s="220">
        <v>23.015431939999988</v>
      </c>
      <c r="H56" s="265">
        <v>1</v>
      </c>
      <c r="I56" s="220">
        <v>582</v>
      </c>
      <c r="J56" s="265">
        <v>0.36024194990624187</v>
      </c>
      <c r="K56" s="284"/>
      <c r="L56" s="220">
        <v>20.998772917997997</v>
      </c>
      <c r="M56" s="265">
        <v>0.91237796330482457</v>
      </c>
      <c r="N56" s="220">
        <v>8.2911409999999997</v>
      </c>
      <c r="O56" s="264"/>
    </row>
    <row r="57" spans="2:15" s="272" customFormat="1" x14ac:dyDescent="0.2">
      <c r="B57" s="266" t="s">
        <v>601</v>
      </c>
      <c r="C57" s="266" t="s">
        <v>170</v>
      </c>
      <c r="D57" s="268">
        <v>3202.3315654400017</v>
      </c>
      <c r="E57" s="268">
        <v>299.4721249399999</v>
      </c>
      <c r="F57" s="269">
        <v>0.93734235363722218</v>
      </c>
      <c r="G57" s="268">
        <v>3483.0394718800026</v>
      </c>
      <c r="H57" s="270">
        <v>2.3561308961306447E-2</v>
      </c>
      <c r="I57" s="268">
        <v>25949</v>
      </c>
      <c r="J57" s="270">
        <v>0.39170847057428221</v>
      </c>
      <c r="K57" s="285"/>
      <c r="L57" s="268">
        <v>1465.7785326879118</v>
      </c>
      <c r="M57" s="270">
        <v>0.42083316727293696</v>
      </c>
      <c r="N57" s="268">
        <v>31.036349999999999</v>
      </c>
      <c r="O57" s="268">
        <v>5.1119260000000004</v>
      </c>
    </row>
    <row r="58" spans="2:15" x14ac:dyDescent="0.2">
      <c r="B58" s="273"/>
      <c r="C58" s="274"/>
      <c r="D58" s="275"/>
      <c r="E58" s="275"/>
      <c r="F58" s="276"/>
      <c r="G58" s="275"/>
      <c r="H58" s="277"/>
      <c r="I58" s="275"/>
      <c r="J58" s="277"/>
      <c r="K58" s="278"/>
      <c r="L58" s="275"/>
      <c r="M58" s="277"/>
      <c r="N58" s="275"/>
      <c r="O58" s="280"/>
    </row>
    <row r="59" spans="2:15" s="291" customFormat="1" x14ac:dyDescent="0.2">
      <c r="B59" s="286" t="s">
        <v>171</v>
      </c>
      <c r="C59" s="286"/>
      <c r="D59" s="287">
        <v>76474.914563440005</v>
      </c>
      <c r="E59" s="287">
        <v>6784.9665229500015</v>
      </c>
      <c r="F59" s="288">
        <v>0.81149412838165491</v>
      </c>
      <c r="G59" s="287">
        <v>81980.875058079997</v>
      </c>
      <c r="H59" s="289">
        <v>1.8827022404510049E-2</v>
      </c>
      <c r="I59" s="287">
        <v>59789</v>
      </c>
      <c r="J59" s="289">
        <v>0.28342073753527558</v>
      </c>
      <c r="K59" s="290">
        <v>3.4078149888482754</v>
      </c>
      <c r="L59" s="287">
        <v>34877.219422645081</v>
      </c>
      <c r="M59" s="289">
        <v>0.42543116791491531</v>
      </c>
      <c r="N59" s="287">
        <v>515.92901500000005</v>
      </c>
      <c r="O59" s="287">
        <v>97.543610999999999</v>
      </c>
    </row>
    <row r="61" spans="2:15" ht="15" x14ac:dyDescent="0.25">
      <c r="B61" s="5"/>
      <c r="C61" s="5"/>
      <c r="D61" s="5"/>
      <c r="E61" s="5"/>
      <c r="F61" s="5"/>
      <c r="G61" s="5"/>
      <c r="H61" s="5"/>
      <c r="I61" s="5"/>
      <c r="J61" s="5"/>
      <c r="K61" s="5"/>
      <c r="L61" s="5"/>
      <c r="M61" s="5"/>
      <c r="N61" s="5"/>
      <c r="O61" s="5"/>
    </row>
    <row r="62" spans="2:15" ht="15" x14ac:dyDescent="0.25">
      <c r="B62" s="5"/>
      <c r="C62" s="5"/>
      <c r="D62" s="5"/>
      <c r="E62" s="5"/>
      <c r="F62" s="5"/>
      <c r="G62" s="5"/>
      <c r="H62" s="5"/>
      <c r="I62" s="5"/>
      <c r="J62" s="5"/>
      <c r="K62" s="5"/>
      <c r="L62" s="5"/>
      <c r="M62" s="5"/>
      <c r="N62" s="5"/>
      <c r="O62" s="5"/>
    </row>
    <row r="63" spans="2:15" ht="15" x14ac:dyDescent="0.25">
      <c r="B63" s="5"/>
      <c r="C63" s="5"/>
      <c r="D63" s="5"/>
      <c r="E63" s="5"/>
      <c r="F63" s="5"/>
      <c r="G63" s="5"/>
      <c r="H63" s="5"/>
      <c r="I63" s="5"/>
      <c r="J63" s="5"/>
      <c r="K63" s="5"/>
      <c r="L63" s="5"/>
      <c r="M63" s="5"/>
      <c r="N63" s="5"/>
      <c r="O63" s="5"/>
    </row>
    <row r="64" spans="2:15" ht="15" x14ac:dyDescent="0.25">
      <c r="B64" s="5"/>
      <c r="C64" s="5"/>
      <c r="D64" s="5"/>
      <c r="E64" s="5"/>
      <c r="F64" s="5"/>
      <c r="G64" s="5"/>
      <c r="H64" s="5"/>
      <c r="I64" s="5"/>
      <c r="J64" s="5"/>
      <c r="K64" s="5"/>
      <c r="L64" s="5"/>
      <c r="M64" s="5"/>
      <c r="N64" s="5"/>
      <c r="O64" s="5"/>
    </row>
    <row r="65" spans="2:15" ht="15" x14ac:dyDescent="0.25">
      <c r="B65" s="5"/>
      <c r="C65" s="5"/>
      <c r="D65" s="5"/>
      <c r="E65" s="5"/>
      <c r="F65" s="5"/>
      <c r="G65" s="5"/>
      <c r="H65" s="5"/>
      <c r="I65" s="5"/>
      <c r="J65" s="5"/>
      <c r="K65" s="5"/>
      <c r="L65" s="5"/>
      <c r="M65" s="5"/>
      <c r="N65" s="5"/>
      <c r="O65" s="5"/>
    </row>
    <row r="66" spans="2:15" ht="15" x14ac:dyDescent="0.25">
      <c r="I66" s="5"/>
      <c r="J66" s="5"/>
      <c r="K66" s="5"/>
      <c r="L66" s="5"/>
      <c r="M66" s="5"/>
    </row>
    <row r="67" spans="2:15" ht="15" x14ac:dyDescent="0.25">
      <c r="I67" s="5"/>
      <c r="J67" s="5"/>
      <c r="K67" s="5"/>
      <c r="L67" s="5"/>
      <c r="M67" s="5"/>
    </row>
    <row r="68" spans="2:15" ht="15" x14ac:dyDescent="0.25">
      <c r="I68" s="5"/>
      <c r="J68" s="5"/>
      <c r="K68" s="5"/>
      <c r="L68" s="5"/>
      <c r="M68" s="5"/>
    </row>
    <row r="69" spans="2:15" ht="15" x14ac:dyDescent="0.25">
      <c r="I69" s="5"/>
      <c r="J69" s="5"/>
      <c r="K69" s="5"/>
      <c r="L69" s="5"/>
      <c r="M69" s="5"/>
    </row>
    <row r="70" spans="2:15" ht="15" x14ac:dyDescent="0.25">
      <c r="I70" s="5"/>
      <c r="J70" s="5"/>
      <c r="K70" s="5"/>
      <c r="L70" s="5"/>
      <c r="M70" s="5"/>
    </row>
    <row r="71" spans="2:15" ht="15" x14ac:dyDescent="0.25">
      <c r="I71" s="5"/>
      <c r="J71" s="5"/>
      <c r="K71" s="5"/>
      <c r="L71" s="5"/>
      <c r="M71" s="5"/>
    </row>
    <row r="72" spans="2:15" ht="15" x14ac:dyDescent="0.25">
      <c r="I72" s="5"/>
      <c r="J72" s="5"/>
      <c r="K72" s="5"/>
      <c r="L72" s="5"/>
      <c r="M72" s="5"/>
    </row>
    <row r="73" spans="2:15" ht="15" x14ac:dyDescent="0.25">
      <c r="I73" s="5"/>
      <c r="J73" s="5"/>
      <c r="K73" s="5"/>
      <c r="L73" s="5"/>
      <c r="M73" s="5"/>
    </row>
    <row r="74" spans="2:15" ht="15" x14ac:dyDescent="0.25">
      <c r="I74" s="5"/>
      <c r="J74" s="5"/>
      <c r="K74" s="5"/>
      <c r="L74" s="5"/>
      <c r="M74" s="5"/>
    </row>
    <row r="75" spans="2:15" ht="15" x14ac:dyDescent="0.25">
      <c r="I75" s="5"/>
      <c r="J75" s="5"/>
      <c r="K75" s="5"/>
      <c r="L75" s="5"/>
      <c r="M75" s="5"/>
    </row>
  </sheetData>
  <sheetProtection algorithmName="SHA-512" hashValue="oW2cZfFJKb14hKwngoBHb2yubEx9V9wtTt6QbNhbOkrk6F5L2i0hfB0MhF8N83klTyQIcsthKai1JXgaoThTig==" saltValue="SWrJITvvP1r19fDmRA6jFQ==" spinCount="100000" sheet="1" objects="1" scenarios="1"/>
  <mergeCells count="1">
    <mergeCell ref="B59:C59"/>
  </mergeCells>
  <hyperlinks>
    <hyperlink ref="B2" location="Contents!A1" display="Back to contents page" xr:uid="{D4D14A12-2E75-4CA2-B736-FB899232633D}"/>
  </hyperlinks>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10DA2-98B2-42FF-8D62-91AD1E130D3D}">
  <sheetPr codeName="Sheet24"/>
  <dimension ref="B2:P29"/>
  <sheetViews>
    <sheetView showGridLines="0" showRowColHeaders="0" zoomScale="80" zoomScaleNormal="80" workbookViewId="0"/>
  </sheetViews>
  <sheetFormatPr defaultColWidth="9.140625" defaultRowHeight="15" x14ac:dyDescent="0.25"/>
  <cols>
    <col min="1" max="1" width="2.7109375" style="5" customWidth="1"/>
    <col min="2" max="2" width="4.7109375" style="5" customWidth="1"/>
    <col min="3" max="3" width="57.42578125" style="5" customWidth="1"/>
    <col min="4" max="4" width="15.7109375" style="5" customWidth="1"/>
    <col min="5" max="5" width="20.85546875" style="5" customWidth="1"/>
    <col min="6" max="16384" width="9.140625" style="5"/>
  </cols>
  <sheetData>
    <row r="2" spans="2:16" x14ac:dyDescent="0.25">
      <c r="B2" s="10" t="s">
        <v>774</v>
      </c>
    </row>
    <row r="4" spans="2:16" ht="21" x14ac:dyDescent="0.35">
      <c r="B4" s="4" t="s">
        <v>716</v>
      </c>
    </row>
    <row r="7" spans="2:16" x14ac:dyDescent="0.25">
      <c r="D7" s="12" t="s">
        <v>1</v>
      </c>
      <c r="E7" s="12" t="s">
        <v>2</v>
      </c>
    </row>
    <row r="8" spans="2:16" x14ac:dyDescent="0.25">
      <c r="D8" s="12" t="s">
        <v>173</v>
      </c>
      <c r="E8" s="12" t="s">
        <v>59</v>
      </c>
    </row>
    <row r="9" spans="2:16" x14ac:dyDescent="0.25">
      <c r="B9" s="22">
        <v>1</v>
      </c>
      <c r="C9" s="22" t="s">
        <v>172</v>
      </c>
      <c r="D9" s="257">
        <v>38238.334575740002</v>
      </c>
      <c r="E9" s="172">
        <v>3059.0667660592003</v>
      </c>
      <c r="P9" s="224"/>
    </row>
    <row r="10" spans="2:16" x14ac:dyDescent="0.25">
      <c r="B10" s="19">
        <v>2</v>
      </c>
      <c r="C10" s="19" t="s">
        <v>175</v>
      </c>
      <c r="D10" s="168">
        <v>4054.0849588873516</v>
      </c>
      <c r="E10" s="168">
        <v>324.32679671098816</v>
      </c>
      <c r="G10" s="135"/>
    </row>
    <row r="11" spans="2:16" x14ac:dyDescent="0.25">
      <c r="B11" s="19">
        <v>3</v>
      </c>
      <c r="C11" s="19" t="s">
        <v>176</v>
      </c>
      <c r="D11" s="168">
        <v>985.95397233878998</v>
      </c>
      <c r="E11" s="168">
        <v>78.876317787103204</v>
      </c>
      <c r="G11" s="135"/>
      <c r="J11" s="258"/>
    </row>
    <row r="12" spans="2:16" x14ac:dyDescent="0.25">
      <c r="B12" s="19">
        <v>4</v>
      </c>
      <c r="C12" s="19" t="s">
        <v>177</v>
      </c>
      <c r="D12" s="168"/>
      <c r="E12" s="168"/>
    </row>
    <row r="13" spans="2:16" x14ac:dyDescent="0.25">
      <c r="B13" s="19">
        <v>5</v>
      </c>
      <c r="C13" s="19" t="s">
        <v>178</v>
      </c>
      <c r="D13" s="168">
        <v>-943.78945146806302</v>
      </c>
      <c r="E13" s="168">
        <v>-75.503156117445045</v>
      </c>
    </row>
    <row r="14" spans="2:16" x14ac:dyDescent="0.25">
      <c r="B14" s="19">
        <v>6</v>
      </c>
      <c r="C14" s="19" t="s">
        <v>179</v>
      </c>
      <c r="D14" s="168"/>
      <c r="E14" s="168"/>
    </row>
    <row r="15" spans="2:16" x14ac:dyDescent="0.25">
      <c r="B15" s="19">
        <v>7</v>
      </c>
      <c r="C15" s="19" t="s">
        <v>180</v>
      </c>
      <c r="D15" s="168"/>
      <c r="E15" s="168"/>
    </row>
    <row r="16" spans="2:16" x14ac:dyDescent="0.25">
      <c r="B16" s="19">
        <v>8</v>
      </c>
      <c r="C16" s="19" t="s">
        <v>181</v>
      </c>
      <c r="D16" s="168">
        <v>-615.05738649808336</v>
      </c>
      <c r="E16" s="168">
        <v>-49.204590919846673</v>
      </c>
    </row>
    <row r="17" spans="2:5" x14ac:dyDescent="0.25">
      <c r="B17" s="22">
        <v>9</v>
      </c>
      <c r="C17" s="22" t="s">
        <v>174</v>
      </c>
      <c r="D17" s="142">
        <v>41719.526668999999</v>
      </c>
      <c r="E17" s="172">
        <v>3337.5621335199999</v>
      </c>
    </row>
    <row r="21" spans="2:5" ht="15" customHeight="1" x14ac:dyDescent="0.25"/>
    <row r="27" spans="2:5" x14ac:dyDescent="0.25">
      <c r="C27" s="259"/>
    </row>
    <row r="28" spans="2:5" x14ac:dyDescent="0.25">
      <c r="C28" s="259"/>
    </row>
    <row r="29" spans="2:5" x14ac:dyDescent="0.25">
      <c r="C29" s="259"/>
    </row>
  </sheetData>
  <sheetProtection algorithmName="SHA-512" hashValue="Ll2khYpShCn202353IPrPqsMSdRrkJHq8t4G/IEO2F6C1nACA+RL3yPwZynBHt69hpJgmkcJZpuXpZ7tSm2SYw==" saltValue="Fv4o6FB9G3kkdHL+sVq92A==" spinCount="100000" sheet="1" objects="1" scenarios="1"/>
  <hyperlinks>
    <hyperlink ref="B2" location="Contents!A1" display="Back to contents page" xr:uid="{BE7F7C82-32A7-4C4A-8A0D-3B882ABAEE99}"/>
  </hyperlinks>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71EA6-11FE-4E95-AF43-6EE922842B99}">
  <sheetPr codeName="Sheet25"/>
  <dimension ref="A2:O14"/>
  <sheetViews>
    <sheetView showGridLines="0" showRowColHeaders="0" zoomScale="80" zoomScaleNormal="80" workbookViewId="0"/>
  </sheetViews>
  <sheetFormatPr defaultColWidth="9.140625" defaultRowHeight="15" x14ac:dyDescent="0.25"/>
  <cols>
    <col min="1" max="1" width="2.7109375" style="5" customWidth="1"/>
    <col min="2" max="2" width="20.28515625" style="5" customWidth="1"/>
    <col min="3" max="5" width="17.7109375" style="5" customWidth="1"/>
    <col min="6" max="6" width="19.85546875" style="5" customWidth="1"/>
    <col min="7" max="10" width="17.7109375" style="5" customWidth="1"/>
    <col min="11" max="16384" width="9.140625" style="5"/>
  </cols>
  <sheetData>
    <row r="2" spans="1:15" x14ac:dyDescent="0.25">
      <c r="B2" s="10" t="s">
        <v>774</v>
      </c>
    </row>
    <row r="4" spans="1:15" ht="21" x14ac:dyDescent="0.35">
      <c r="B4" s="4" t="s">
        <v>717</v>
      </c>
    </row>
    <row r="7" spans="1:15" x14ac:dyDescent="0.25">
      <c r="B7" s="12" t="s">
        <v>1</v>
      </c>
      <c r="C7" s="12" t="s">
        <v>2</v>
      </c>
      <c r="D7" s="12" t="s">
        <v>4</v>
      </c>
      <c r="E7" s="12" t="s">
        <v>5</v>
      </c>
      <c r="F7" s="15" t="s">
        <v>6</v>
      </c>
      <c r="G7" s="15"/>
      <c r="H7" s="12" t="s">
        <v>7</v>
      </c>
      <c r="I7" s="12" t="s">
        <v>88</v>
      </c>
      <c r="J7" s="12" t="s">
        <v>89</v>
      </c>
    </row>
    <row r="8" spans="1:15" ht="45" customHeight="1" x14ac:dyDescent="0.25">
      <c r="B8" s="246" t="s">
        <v>182</v>
      </c>
      <c r="C8" s="246" t="s">
        <v>183</v>
      </c>
      <c r="D8" s="246" t="s">
        <v>184</v>
      </c>
      <c r="E8" s="246" t="s">
        <v>185</v>
      </c>
      <c r="F8" s="246" t="s">
        <v>158</v>
      </c>
      <c r="G8" s="246"/>
      <c r="H8" s="246" t="s">
        <v>186</v>
      </c>
      <c r="I8" s="246" t="s">
        <v>187</v>
      </c>
      <c r="J8" s="246" t="s">
        <v>188</v>
      </c>
    </row>
    <row r="9" spans="1:15" x14ac:dyDescent="0.25">
      <c r="B9" s="246"/>
      <c r="C9" s="246"/>
      <c r="D9" s="246"/>
      <c r="E9" s="246"/>
      <c r="F9" s="12" t="s">
        <v>189</v>
      </c>
      <c r="G9" s="12" t="s">
        <v>190</v>
      </c>
      <c r="H9" s="246"/>
      <c r="I9" s="246"/>
      <c r="J9" s="246"/>
    </row>
    <row r="10" spans="1:15" x14ac:dyDescent="0.25">
      <c r="B10" s="252" t="s">
        <v>384</v>
      </c>
      <c r="C10" s="19" t="s">
        <v>565</v>
      </c>
      <c r="D10" s="253">
        <v>1.4E-2</v>
      </c>
      <c r="E10" s="253">
        <v>1.5299999999999999E-2</v>
      </c>
      <c r="F10" s="148">
        <v>13</v>
      </c>
      <c r="G10" s="148">
        <v>13</v>
      </c>
      <c r="H10" s="252">
        <v>0</v>
      </c>
      <c r="I10" s="252">
        <v>0</v>
      </c>
      <c r="J10" s="254">
        <v>7.4700000000000003E-2</v>
      </c>
      <c r="O10" s="255"/>
    </row>
    <row r="11" spans="1:15" x14ac:dyDescent="0.25">
      <c r="B11" s="252" t="s">
        <v>562</v>
      </c>
      <c r="C11" s="19" t="s">
        <v>565</v>
      </c>
      <c r="D11" s="253">
        <v>4.3700000000000003E-2</v>
      </c>
      <c r="E11" s="253">
        <v>6.0199999999999997E-2</v>
      </c>
      <c r="F11" s="148">
        <v>2415</v>
      </c>
      <c r="G11" s="148">
        <v>2424</v>
      </c>
      <c r="H11" s="252">
        <v>70</v>
      </c>
      <c r="I11" s="252">
        <v>25</v>
      </c>
      <c r="J11" s="254">
        <v>1.41E-2</v>
      </c>
      <c r="O11" s="255"/>
    </row>
    <row r="12" spans="1:15" x14ac:dyDescent="0.25">
      <c r="B12" s="252" t="s">
        <v>67</v>
      </c>
      <c r="C12" s="19" t="s">
        <v>564</v>
      </c>
      <c r="D12" s="253">
        <v>1.09E-2</v>
      </c>
      <c r="E12" s="253">
        <v>1.09E-2</v>
      </c>
      <c r="F12" s="148">
        <v>48960</v>
      </c>
      <c r="G12" s="148">
        <v>49608</v>
      </c>
      <c r="H12" s="252">
        <v>98</v>
      </c>
      <c r="I12" s="252">
        <v>2</v>
      </c>
      <c r="J12" s="254">
        <v>2.3999999999999998E-3</v>
      </c>
      <c r="O12" s="255"/>
    </row>
    <row r="13" spans="1:15" x14ac:dyDescent="0.25">
      <c r="A13" s="37"/>
      <c r="B13" s="252" t="s">
        <v>563</v>
      </c>
      <c r="C13" s="19" t="s">
        <v>564</v>
      </c>
      <c r="D13" s="256">
        <f>((D9*J9)+(D10*J10)+(D11*J11))/(J9+J10+J11)</f>
        <v>1.8715878378378379E-2</v>
      </c>
      <c r="E13" s="253">
        <v>7.4907821229050278E-2</v>
      </c>
      <c r="F13" s="148">
        <v>27924</v>
      </c>
      <c r="G13" s="148">
        <v>26754</v>
      </c>
      <c r="H13" s="252">
        <v>332</v>
      </c>
      <c r="I13" s="252">
        <v>115</v>
      </c>
      <c r="J13" s="254">
        <v>8.3999999999999995E-3</v>
      </c>
      <c r="O13" s="255"/>
    </row>
    <row r="14" spans="1:15" x14ac:dyDescent="0.25">
      <c r="A14" s="37"/>
      <c r="B14" s="252" t="s">
        <v>58</v>
      </c>
      <c r="C14" s="19" t="s">
        <v>565</v>
      </c>
      <c r="D14" s="253">
        <v>2.0799999999999999E-2</v>
      </c>
      <c r="E14" s="253">
        <v>3.6400000000000002E-2</v>
      </c>
      <c r="F14" s="148">
        <v>2053</v>
      </c>
      <c r="G14" s="148">
        <v>2148</v>
      </c>
      <c r="H14" s="252">
        <v>30</v>
      </c>
      <c r="I14" s="252">
        <v>11</v>
      </c>
      <c r="J14" s="249" t="s">
        <v>788</v>
      </c>
      <c r="L14" s="44"/>
      <c r="O14" s="255"/>
    </row>
  </sheetData>
  <sheetProtection algorithmName="SHA-512" hashValue="EhwxWG7gTP+bPSrzJ0mz5pwZkc2XaWiYpAde2ICqnIANNIzdTyLagqxLaqvc/+yeUoOWzMN321zniYUkRmwTMQ==" saltValue="C9zCYEYy5ej/WzOQAVOmDA==" spinCount="100000" sheet="1" objects="1" scenarios="1"/>
  <mergeCells count="9">
    <mergeCell ref="I8:I9"/>
    <mergeCell ref="J8:J9"/>
    <mergeCell ref="F8:G8"/>
    <mergeCell ref="F7:G7"/>
    <mergeCell ref="B8:B9"/>
    <mergeCell ref="C8:C9"/>
    <mergeCell ref="D8:D9"/>
    <mergeCell ref="E8:E9"/>
    <mergeCell ref="H8:H9"/>
  </mergeCells>
  <hyperlinks>
    <hyperlink ref="B2" location="Contents!A1" display="Back to contents page" xr:uid="{E48B5DEB-269C-4FD8-A2FA-2D141F24B45C}"/>
  </hyperlinks>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5018-F85B-4293-97D6-FE82EE383077}">
  <dimension ref="B2:J19"/>
  <sheetViews>
    <sheetView showGridLines="0" showRowColHeaders="0" zoomScale="80" zoomScaleNormal="80" workbookViewId="0"/>
  </sheetViews>
  <sheetFormatPr defaultColWidth="9.140625" defaultRowHeight="15" x14ac:dyDescent="0.25"/>
  <cols>
    <col min="1" max="1" width="2.7109375" style="5" customWidth="1"/>
    <col min="2" max="2" width="4.7109375" style="5" customWidth="1"/>
    <col min="3" max="3" width="51.5703125" style="5" customWidth="1"/>
    <col min="4" max="10" width="15.7109375" style="5" customWidth="1"/>
    <col min="11" max="16384" width="9.140625" style="5"/>
  </cols>
  <sheetData>
    <row r="2" spans="2:10" x14ac:dyDescent="0.25">
      <c r="B2" s="10" t="s">
        <v>774</v>
      </c>
    </row>
    <row r="4" spans="2:10" ht="21" x14ac:dyDescent="0.35">
      <c r="B4" s="4" t="s">
        <v>718</v>
      </c>
    </row>
    <row r="7" spans="2:10" x14ac:dyDescent="0.25">
      <c r="B7" s="11"/>
      <c r="C7" s="11"/>
      <c r="D7" s="12" t="s">
        <v>1</v>
      </c>
      <c r="E7" s="12" t="s">
        <v>2</v>
      </c>
      <c r="F7" s="12" t="s">
        <v>3</v>
      </c>
      <c r="G7" s="12" t="s">
        <v>4</v>
      </c>
      <c r="H7" s="12" t="s">
        <v>5</v>
      </c>
      <c r="I7" s="12" t="s">
        <v>6</v>
      </c>
      <c r="J7" s="12" t="s">
        <v>7</v>
      </c>
    </row>
    <row r="8" spans="2:10" ht="38.25" x14ac:dyDescent="0.25">
      <c r="B8" s="11"/>
      <c r="C8" s="11"/>
      <c r="D8" s="17" t="s">
        <v>191</v>
      </c>
      <c r="E8" s="17" t="s">
        <v>192</v>
      </c>
      <c r="F8" s="17" t="s">
        <v>193</v>
      </c>
      <c r="G8" s="17" t="s">
        <v>194</v>
      </c>
      <c r="H8" s="17" t="s">
        <v>195</v>
      </c>
      <c r="I8" s="17" t="s">
        <v>196</v>
      </c>
      <c r="J8" s="17" t="s">
        <v>29</v>
      </c>
    </row>
    <row r="9" spans="2:10" x14ac:dyDescent="0.25">
      <c r="B9" s="19">
        <v>1</v>
      </c>
      <c r="C9" s="19" t="s">
        <v>197</v>
      </c>
      <c r="D9" s="18"/>
      <c r="E9" s="20">
        <v>956.49782300000004</v>
      </c>
      <c r="F9" s="20">
        <v>736.71127899999999</v>
      </c>
      <c r="G9" s="18"/>
      <c r="H9" s="18"/>
      <c r="I9" s="20">
        <v>975.45409600000005</v>
      </c>
      <c r="J9" s="20">
        <v>625.64812800000004</v>
      </c>
    </row>
    <row r="10" spans="2:10" x14ac:dyDescent="0.25">
      <c r="B10" s="19">
        <v>2</v>
      </c>
      <c r="C10" s="19" t="s">
        <v>198</v>
      </c>
      <c r="D10" s="19"/>
      <c r="E10" s="18"/>
      <c r="F10" s="18"/>
      <c r="G10" s="18"/>
      <c r="H10" s="18"/>
      <c r="I10" s="19"/>
      <c r="J10" s="19"/>
    </row>
    <row r="11" spans="2:10" x14ac:dyDescent="0.25">
      <c r="B11" s="19">
        <v>3</v>
      </c>
      <c r="C11" s="19" t="s">
        <v>199</v>
      </c>
      <c r="D11" s="18"/>
      <c r="E11" s="19"/>
      <c r="F11" s="18"/>
      <c r="G11" s="18"/>
      <c r="H11" s="19"/>
      <c r="I11" s="19"/>
      <c r="J11" s="19"/>
    </row>
    <row r="12" spans="2:10" x14ac:dyDescent="0.25">
      <c r="B12" s="19">
        <v>4</v>
      </c>
      <c r="C12" s="19" t="s">
        <v>200</v>
      </c>
      <c r="D12" s="18"/>
      <c r="E12" s="18"/>
      <c r="F12" s="18"/>
      <c r="G12" s="19"/>
      <c r="H12" s="19"/>
      <c r="I12" s="19"/>
      <c r="J12" s="19"/>
    </row>
    <row r="13" spans="2:10" x14ac:dyDescent="0.25">
      <c r="B13" s="19">
        <v>5</v>
      </c>
      <c r="C13" s="251" t="s">
        <v>201</v>
      </c>
      <c r="D13" s="18"/>
      <c r="E13" s="18"/>
      <c r="F13" s="18"/>
      <c r="G13" s="19"/>
      <c r="H13" s="19"/>
      <c r="I13" s="19"/>
      <c r="J13" s="19"/>
    </row>
    <row r="14" spans="2:10" x14ac:dyDescent="0.25">
      <c r="B14" s="19">
        <v>6</v>
      </c>
      <c r="C14" s="251" t="s">
        <v>202</v>
      </c>
      <c r="D14" s="18"/>
      <c r="E14" s="18"/>
      <c r="F14" s="18"/>
      <c r="G14" s="19"/>
      <c r="H14" s="19"/>
      <c r="I14" s="19"/>
      <c r="J14" s="19"/>
    </row>
    <row r="15" spans="2:10" x14ac:dyDescent="0.25">
      <c r="B15" s="19">
        <v>7</v>
      </c>
      <c r="C15" s="251" t="s">
        <v>203</v>
      </c>
      <c r="D15" s="18"/>
      <c r="E15" s="18"/>
      <c r="F15" s="18"/>
      <c r="G15" s="19"/>
      <c r="H15" s="19"/>
      <c r="I15" s="19"/>
      <c r="J15" s="19"/>
    </row>
    <row r="16" spans="2:10" x14ac:dyDescent="0.25">
      <c r="B16" s="19">
        <v>8</v>
      </c>
      <c r="C16" s="19" t="s">
        <v>204</v>
      </c>
      <c r="D16" s="18"/>
      <c r="E16" s="18"/>
      <c r="F16" s="18"/>
      <c r="G16" s="18"/>
      <c r="H16" s="18"/>
      <c r="I16" s="19"/>
      <c r="J16" s="19"/>
    </row>
    <row r="17" spans="2:10" x14ac:dyDescent="0.25">
      <c r="B17" s="19">
        <v>9</v>
      </c>
      <c r="C17" s="19" t="s">
        <v>205</v>
      </c>
      <c r="D17" s="18"/>
      <c r="E17" s="18"/>
      <c r="F17" s="18"/>
      <c r="G17" s="18"/>
      <c r="H17" s="18"/>
      <c r="I17" s="19"/>
      <c r="J17" s="19"/>
    </row>
    <row r="18" spans="2:10" x14ac:dyDescent="0.25">
      <c r="B18" s="19">
        <v>10</v>
      </c>
      <c r="C18" s="19" t="s">
        <v>206</v>
      </c>
      <c r="D18" s="18"/>
      <c r="E18" s="18"/>
      <c r="F18" s="18"/>
      <c r="G18" s="18"/>
      <c r="H18" s="18"/>
      <c r="I18" s="19"/>
      <c r="J18" s="19"/>
    </row>
    <row r="19" spans="2:10" x14ac:dyDescent="0.25">
      <c r="B19" s="19">
        <v>11</v>
      </c>
      <c r="C19" s="22" t="s">
        <v>20</v>
      </c>
      <c r="D19" s="18"/>
      <c r="E19" s="18"/>
      <c r="F19" s="18"/>
      <c r="G19" s="18"/>
      <c r="H19" s="18"/>
      <c r="I19" s="18"/>
      <c r="J19" s="142">
        <v>625.64812800000004</v>
      </c>
    </row>
  </sheetData>
  <sheetProtection algorithmName="SHA-512" hashValue="Do40fWz/xp7gzswRwkb7VlKi7iyeKb0KF3i048YUqf23/uVwtdoWnrZv512Bz5fbQ3Fe+WvNFpOMk1fF0tvq7g==" saltValue="KJRM8NbuAXlNUL4EP7Zktg==" spinCount="100000" sheet="1" objects="1" scenarios="1"/>
  <hyperlinks>
    <hyperlink ref="B2" location="Contents!A1" display="Back to contents page" xr:uid="{FBB13BC0-733B-48A9-802B-E5EC3C97360F}"/>
  </hyperlinks>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57971-7566-410A-83F1-26F9D2148005}">
  <dimension ref="B2:E14"/>
  <sheetViews>
    <sheetView showGridLines="0" showRowColHeaders="0" zoomScale="80" zoomScaleNormal="80" workbookViewId="0"/>
  </sheetViews>
  <sheetFormatPr defaultColWidth="9.140625" defaultRowHeight="15" x14ac:dyDescent="0.25"/>
  <cols>
    <col min="1" max="1" width="2.7109375" style="5" customWidth="1"/>
    <col min="2" max="2" width="5.7109375" style="5" customWidth="1"/>
    <col min="3" max="3" width="46.7109375" style="5" customWidth="1"/>
    <col min="4" max="4" width="15.7109375" style="5" customWidth="1"/>
    <col min="5" max="5" width="10.5703125" style="5" bestFit="1" customWidth="1"/>
    <col min="6" max="16384" width="9.140625" style="5"/>
  </cols>
  <sheetData>
    <row r="2" spans="2:5" x14ac:dyDescent="0.25">
      <c r="B2" s="10" t="s">
        <v>774</v>
      </c>
    </row>
    <row r="4" spans="2:5" ht="21" x14ac:dyDescent="0.35">
      <c r="B4" s="4" t="s">
        <v>719</v>
      </c>
    </row>
    <row r="7" spans="2:5" x14ac:dyDescent="0.25">
      <c r="D7" s="247" t="s">
        <v>1</v>
      </c>
      <c r="E7" s="247" t="s">
        <v>2</v>
      </c>
    </row>
    <row r="8" spans="2:5" x14ac:dyDescent="0.25">
      <c r="D8" s="248" t="s">
        <v>214</v>
      </c>
      <c r="E8" s="248" t="s">
        <v>29</v>
      </c>
    </row>
    <row r="9" spans="2:5" x14ac:dyDescent="0.25">
      <c r="B9" s="19">
        <v>1</v>
      </c>
      <c r="C9" s="19" t="s">
        <v>208</v>
      </c>
      <c r="D9" s="19"/>
      <c r="E9" s="19"/>
    </row>
    <row r="10" spans="2:5" x14ac:dyDescent="0.25">
      <c r="B10" s="19">
        <v>2</v>
      </c>
      <c r="C10" s="19" t="s">
        <v>209</v>
      </c>
      <c r="D10" s="18"/>
      <c r="E10" s="19"/>
    </row>
    <row r="11" spans="2:5" x14ac:dyDescent="0.25">
      <c r="B11" s="19">
        <v>3</v>
      </c>
      <c r="C11" s="19" t="s">
        <v>210</v>
      </c>
      <c r="D11" s="18"/>
      <c r="E11" s="19"/>
    </row>
    <row r="12" spans="2:5" x14ac:dyDescent="0.25">
      <c r="B12" s="19">
        <v>4</v>
      </c>
      <c r="C12" s="19" t="s">
        <v>211</v>
      </c>
      <c r="D12" s="20">
        <v>5301.208149</v>
      </c>
      <c r="E12" s="20">
        <v>1008.427175</v>
      </c>
    </row>
    <row r="13" spans="2:5" x14ac:dyDescent="0.25">
      <c r="B13" s="249" t="s">
        <v>207</v>
      </c>
      <c r="C13" s="19" t="s">
        <v>212</v>
      </c>
      <c r="D13" s="250"/>
      <c r="E13" s="250"/>
    </row>
    <row r="14" spans="2:5" x14ac:dyDescent="0.25">
      <c r="B14" s="19">
        <v>5</v>
      </c>
      <c r="C14" s="19" t="s">
        <v>213</v>
      </c>
      <c r="D14" s="20">
        <v>5301.208149</v>
      </c>
      <c r="E14" s="20">
        <v>1008.427175</v>
      </c>
    </row>
  </sheetData>
  <sheetProtection algorithmName="SHA-512" hashValue="QUUlOh34d6wpaN1tK8/bCaRKYsqR7xblQ/JwnipA3kNRScN+KZ4ZVDFCAOjKbYc1Fdr7XCO2zH3dg4rVzaYvIg==" saltValue="q+mHX1Apa27GUMdrVgH2nw==" spinCount="100000" sheet="1" objects="1" scenarios="1"/>
  <hyperlinks>
    <hyperlink ref="B2" location="Contents!A1" display="Back to contents page" xr:uid="{4AD272A8-AF7E-493D-B4A7-321918BACA27}"/>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82F9-D58D-4361-93CA-BB32046E4CB6}">
  <dimension ref="B2:D54"/>
  <sheetViews>
    <sheetView showGridLines="0" showRowColHeaders="0" zoomScale="80" zoomScaleNormal="80" workbookViewId="0"/>
  </sheetViews>
  <sheetFormatPr defaultRowHeight="15" x14ac:dyDescent="0.25"/>
  <cols>
    <col min="1" max="1" width="3.140625" style="5" customWidth="1"/>
    <col min="2" max="2" width="7.42578125" style="5" bestFit="1" customWidth="1"/>
    <col min="3" max="3" width="158.85546875" style="5" customWidth="1"/>
    <col min="4" max="4" width="17" style="5" bestFit="1" customWidth="1"/>
    <col min="5" max="16384" width="9.140625" style="5"/>
  </cols>
  <sheetData>
    <row r="2" spans="2:4" ht="21" x14ac:dyDescent="0.35">
      <c r="B2" s="4" t="s">
        <v>779</v>
      </c>
    </row>
    <row r="5" spans="2:4" x14ac:dyDescent="0.25">
      <c r="B5" s="6"/>
      <c r="C5" s="7" t="s">
        <v>682</v>
      </c>
      <c r="D5" s="7" t="s">
        <v>229</v>
      </c>
    </row>
    <row r="6" spans="2:4" x14ac:dyDescent="0.25">
      <c r="B6" s="8" t="s">
        <v>734</v>
      </c>
      <c r="C6" s="8" t="s">
        <v>696</v>
      </c>
      <c r="D6" s="9"/>
    </row>
    <row r="7" spans="2:4" x14ac:dyDescent="0.25">
      <c r="B7" s="9" t="s">
        <v>735</v>
      </c>
      <c r="C7" s="9" t="s">
        <v>697</v>
      </c>
      <c r="D7" s="9" t="s">
        <v>269</v>
      </c>
    </row>
    <row r="8" spans="2:4" x14ac:dyDescent="0.25">
      <c r="B8" s="8" t="s">
        <v>736</v>
      </c>
      <c r="C8" s="8" t="s">
        <v>773</v>
      </c>
      <c r="D8" s="9"/>
    </row>
    <row r="9" spans="2:4" x14ac:dyDescent="0.25">
      <c r="B9" s="8" t="s">
        <v>795</v>
      </c>
      <c r="C9" s="8" t="s">
        <v>733</v>
      </c>
      <c r="D9" s="9"/>
    </row>
    <row r="10" spans="2:4" x14ac:dyDescent="0.25">
      <c r="B10" s="8" t="s">
        <v>796</v>
      </c>
      <c r="C10" s="8" t="s">
        <v>732</v>
      </c>
      <c r="D10" s="9"/>
    </row>
    <row r="11" spans="2:4" x14ac:dyDescent="0.25">
      <c r="B11" s="8" t="s">
        <v>737</v>
      </c>
      <c r="C11" s="8" t="s">
        <v>698</v>
      </c>
      <c r="D11" s="9"/>
    </row>
    <row r="12" spans="2:4" x14ac:dyDescent="0.25">
      <c r="B12" s="9" t="s">
        <v>738</v>
      </c>
      <c r="C12" s="9" t="s">
        <v>699</v>
      </c>
      <c r="D12" s="9" t="s">
        <v>605</v>
      </c>
    </row>
    <row r="13" spans="2:4" x14ac:dyDescent="0.25">
      <c r="B13" s="9" t="s">
        <v>739</v>
      </c>
      <c r="C13" s="9" t="s">
        <v>701</v>
      </c>
      <c r="D13" s="9" t="s">
        <v>605</v>
      </c>
    </row>
    <row r="14" spans="2:4" x14ac:dyDescent="0.25">
      <c r="B14" s="8" t="s">
        <v>740</v>
      </c>
      <c r="C14" s="8" t="s">
        <v>700</v>
      </c>
      <c r="D14" s="9"/>
    </row>
    <row r="15" spans="2:4" x14ac:dyDescent="0.25">
      <c r="B15" s="8" t="s">
        <v>741</v>
      </c>
      <c r="C15" s="8" t="s">
        <v>702</v>
      </c>
      <c r="D15" s="9"/>
    </row>
    <row r="16" spans="2:4" x14ac:dyDescent="0.25">
      <c r="B16" s="8" t="s">
        <v>742</v>
      </c>
      <c r="C16" s="8" t="s">
        <v>703</v>
      </c>
      <c r="D16" s="9"/>
    </row>
    <row r="17" spans="2:4" x14ac:dyDescent="0.25">
      <c r="B17" s="8" t="s">
        <v>743</v>
      </c>
      <c r="C17" s="8" t="s">
        <v>704</v>
      </c>
      <c r="D17" s="9"/>
    </row>
    <row r="18" spans="2:4" x14ac:dyDescent="0.25">
      <c r="B18" s="9" t="s">
        <v>744</v>
      </c>
      <c r="C18" s="9" t="s">
        <v>705</v>
      </c>
      <c r="D18" s="9" t="s">
        <v>269</v>
      </c>
    </row>
    <row r="19" spans="2:4" x14ac:dyDescent="0.25">
      <c r="B19" s="9" t="s">
        <v>745</v>
      </c>
      <c r="C19" s="9" t="s">
        <v>706</v>
      </c>
      <c r="D19" s="9" t="s">
        <v>269</v>
      </c>
    </row>
    <row r="20" spans="2:4" x14ac:dyDescent="0.25">
      <c r="B20" s="9" t="s">
        <v>746</v>
      </c>
      <c r="C20" s="9" t="s">
        <v>707</v>
      </c>
      <c r="D20" s="9" t="s">
        <v>269</v>
      </c>
    </row>
    <row r="21" spans="2:4" x14ac:dyDescent="0.25">
      <c r="B21" s="9" t="s">
        <v>747</v>
      </c>
      <c r="C21" s="9" t="s">
        <v>708</v>
      </c>
      <c r="D21" s="9" t="s">
        <v>269</v>
      </c>
    </row>
    <row r="22" spans="2:4" x14ac:dyDescent="0.25">
      <c r="B22" s="9" t="s">
        <v>748</v>
      </c>
      <c r="C22" s="9" t="s">
        <v>709</v>
      </c>
      <c r="D22" s="9" t="s">
        <v>269</v>
      </c>
    </row>
    <row r="23" spans="2:4" x14ac:dyDescent="0.25">
      <c r="B23" s="9" t="s">
        <v>749</v>
      </c>
      <c r="C23" s="9" t="s">
        <v>710</v>
      </c>
      <c r="D23" s="9" t="s">
        <v>269</v>
      </c>
    </row>
    <row r="24" spans="2:4" x14ac:dyDescent="0.25">
      <c r="B24" s="9" t="s">
        <v>750</v>
      </c>
      <c r="C24" s="9" t="s">
        <v>711</v>
      </c>
      <c r="D24" s="9" t="s">
        <v>269</v>
      </c>
    </row>
    <row r="25" spans="2:4" x14ac:dyDescent="0.25">
      <c r="B25" s="8" t="s">
        <v>751</v>
      </c>
      <c r="C25" s="8" t="s">
        <v>712</v>
      </c>
      <c r="D25" s="9"/>
    </row>
    <row r="26" spans="2:4" x14ac:dyDescent="0.25">
      <c r="B26" s="8" t="s">
        <v>752</v>
      </c>
      <c r="C26" s="8" t="s">
        <v>713</v>
      </c>
      <c r="D26" s="9"/>
    </row>
    <row r="27" spans="2:4" x14ac:dyDescent="0.25">
      <c r="B27" s="8" t="s">
        <v>753</v>
      </c>
      <c r="C27" s="8" t="s">
        <v>199</v>
      </c>
      <c r="D27" s="9"/>
    </row>
    <row r="28" spans="2:4" x14ac:dyDescent="0.25">
      <c r="B28" s="8" t="s">
        <v>754</v>
      </c>
      <c r="C28" s="8" t="s">
        <v>714</v>
      </c>
      <c r="D28" s="9"/>
    </row>
    <row r="29" spans="2:4" x14ac:dyDescent="0.25">
      <c r="B29" s="9" t="s">
        <v>755</v>
      </c>
      <c r="C29" s="9" t="s">
        <v>715</v>
      </c>
      <c r="D29" s="9" t="s">
        <v>605</v>
      </c>
    </row>
    <row r="30" spans="2:4" x14ac:dyDescent="0.25">
      <c r="B30" s="8" t="s">
        <v>756</v>
      </c>
      <c r="C30" s="8" t="s">
        <v>716</v>
      </c>
      <c r="D30" s="9"/>
    </row>
    <row r="31" spans="2:4" x14ac:dyDescent="0.25">
      <c r="B31" s="8" t="s">
        <v>757</v>
      </c>
      <c r="C31" s="8" t="s">
        <v>717</v>
      </c>
      <c r="D31" s="9"/>
    </row>
    <row r="32" spans="2:4" x14ac:dyDescent="0.25">
      <c r="B32" s="8" t="s">
        <v>758</v>
      </c>
      <c r="C32" s="8" t="s">
        <v>718</v>
      </c>
      <c r="D32" s="9"/>
    </row>
    <row r="33" spans="2:4" x14ac:dyDescent="0.25">
      <c r="B33" s="8" t="s">
        <v>759</v>
      </c>
      <c r="C33" s="8" t="s">
        <v>719</v>
      </c>
      <c r="D33" s="9"/>
    </row>
    <row r="34" spans="2:4" x14ac:dyDescent="0.25">
      <c r="B34" s="9" t="s">
        <v>760</v>
      </c>
      <c r="C34" s="9" t="s">
        <v>720</v>
      </c>
      <c r="D34" s="9" t="s">
        <v>605</v>
      </c>
    </row>
    <row r="35" spans="2:4" x14ac:dyDescent="0.25">
      <c r="B35" s="9" t="s">
        <v>761</v>
      </c>
      <c r="C35" s="9" t="s">
        <v>721</v>
      </c>
      <c r="D35" s="9" t="s">
        <v>605</v>
      </c>
    </row>
    <row r="36" spans="2:4" x14ac:dyDescent="0.25">
      <c r="B36" s="9" t="s">
        <v>762</v>
      </c>
      <c r="C36" s="9" t="s">
        <v>722</v>
      </c>
      <c r="D36" s="9" t="s">
        <v>605</v>
      </c>
    </row>
    <row r="37" spans="2:4" x14ac:dyDescent="0.25">
      <c r="B37" s="9" t="s">
        <v>763</v>
      </c>
      <c r="C37" s="9" t="s">
        <v>723</v>
      </c>
      <c r="D37" s="9" t="s">
        <v>605</v>
      </c>
    </row>
    <row r="38" spans="2:4" x14ac:dyDescent="0.25">
      <c r="B38" s="8" t="s">
        <v>764</v>
      </c>
      <c r="C38" s="8" t="s">
        <v>724</v>
      </c>
      <c r="D38" s="9"/>
    </row>
    <row r="39" spans="2:4" x14ac:dyDescent="0.25">
      <c r="B39" s="8" t="s">
        <v>765</v>
      </c>
      <c r="C39" s="8" t="s">
        <v>725</v>
      </c>
      <c r="D39" s="9"/>
    </row>
    <row r="40" spans="2:4" x14ac:dyDescent="0.25">
      <c r="B40" s="9" t="s">
        <v>766</v>
      </c>
      <c r="C40" s="9" t="s">
        <v>726</v>
      </c>
      <c r="D40" s="9" t="s">
        <v>605</v>
      </c>
    </row>
    <row r="41" spans="2:4" x14ac:dyDescent="0.25">
      <c r="B41" s="8" t="s">
        <v>690</v>
      </c>
      <c r="C41" s="8" t="s">
        <v>693</v>
      </c>
      <c r="D41" s="9"/>
    </row>
    <row r="42" spans="2:4" x14ac:dyDescent="0.25">
      <c r="B42" s="8" t="s">
        <v>691</v>
      </c>
      <c r="C42" s="8" t="s">
        <v>694</v>
      </c>
      <c r="D42" s="9"/>
    </row>
    <row r="43" spans="2:4" x14ac:dyDescent="0.25">
      <c r="B43" s="8" t="s">
        <v>692</v>
      </c>
      <c r="C43" s="8" t="s">
        <v>695</v>
      </c>
      <c r="D43" s="9"/>
    </row>
    <row r="44" spans="2:4" x14ac:dyDescent="0.25">
      <c r="B44" s="9" t="s">
        <v>767</v>
      </c>
      <c r="C44" s="9" t="s">
        <v>727</v>
      </c>
      <c r="D44" s="9" t="s">
        <v>605</v>
      </c>
    </row>
    <row r="45" spans="2:4" x14ac:dyDescent="0.25">
      <c r="B45" s="9" t="s">
        <v>768</v>
      </c>
      <c r="C45" s="9" t="s">
        <v>728</v>
      </c>
      <c r="D45" s="9" t="s">
        <v>605</v>
      </c>
    </row>
    <row r="46" spans="2:4" x14ac:dyDescent="0.25">
      <c r="B46" s="9" t="s">
        <v>769</v>
      </c>
      <c r="C46" s="9" t="s">
        <v>729</v>
      </c>
      <c r="D46" s="9" t="s">
        <v>605</v>
      </c>
    </row>
    <row r="47" spans="2:4" x14ac:dyDescent="0.25">
      <c r="B47" s="9" t="s">
        <v>770</v>
      </c>
      <c r="C47" s="9" t="s">
        <v>730</v>
      </c>
      <c r="D47" s="9" t="s">
        <v>605</v>
      </c>
    </row>
    <row r="48" spans="2:4" x14ac:dyDescent="0.25">
      <c r="B48" s="9" t="s">
        <v>771</v>
      </c>
      <c r="C48" s="9" t="s">
        <v>731</v>
      </c>
      <c r="D48" s="9" t="s">
        <v>605</v>
      </c>
    </row>
    <row r="49" spans="2:4" x14ac:dyDescent="0.25">
      <c r="B49" s="8" t="s">
        <v>684</v>
      </c>
      <c r="C49" s="8" t="s">
        <v>687</v>
      </c>
      <c r="D49" s="9"/>
    </row>
    <row r="50" spans="2:4" x14ac:dyDescent="0.25">
      <c r="B50" s="8" t="s">
        <v>685</v>
      </c>
      <c r="C50" s="8" t="s">
        <v>688</v>
      </c>
      <c r="D50" s="9"/>
    </row>
    <row r="51" spans="2:4" x14ac:dyDescent="0.25">
      <c r="B51" s="8" t="s">
        <v>686</v>
      </c>
      <c r="C51" s="8" t="s">
        <v>689</v>
      </c>
      <c r="D51" s="9"/>
    </row>
    <row r="52" spans="2:4" x14ac:dyDescent="0.25">
      <c r="B52" s="8" t="s">
        <v>772</v>
      </c>
      <c r="C52" s="8" t="s">
        <v>683</v>
      </c>
      <c r="D52" s="9"/>
    </row>
    <row r="53" spans="2:4" x14ac:dyDescent="0.25">
      <c r="B53" s="8" t="s">
        <v>797</v>
      </c>
      <c r="C53" s="8" t="s">
        <v>533</v>
      </c>
      <c r="D53" s="9"/>
    </row>
    <row r="54" spans="2:4" x14ac:dyDescent="0.25">
      <c r="B54" s="8" t="s">
        <v>798</v>
      </c>
      <c r="C54" s="8" t="s">
        <v>552</v>
      </c>
      <c r="D54" s="9"/>
    </row>
  </sheetData>
  <sheetProtection algorithmName="SHA-512" hashValue="hWYa84kwkO9n7jb2Ec0Ts5aeinoMTcQPXX3LgsfKWLvdCkqnP5pE42flrDJkSdJ37TVvea7zwENzCn9HUz9Tgw==" saltValue="JHd4VbVRo0GHe18r/VveOA==" spinCount="100000" sheet="1" objects="1" scenarios="1"/>
  <hyperlinks>
    <hyperlink ref="B8:C8" location="'LI3'!A1" display="LI3" xr:uid="{418BF1E4-220A-4B43-B727-A6C649492EFA}"/>
    <hyperlink ref="B11:C11" location="'OV1'!A1" display="OV1" xr:uid="{2D8677E8-9E1D-4277-823F-9051C4D2EEB2}"/>
    <hyperlink ref="B14:C14" location="'CRB-B'!A1" display="CRB-B" xr:uid="{8D93B9CB-E595-4EEB-ACF8-4520DBAC50CA}"/>
    <hyperlink ref="B15:C15" location="'CRB-C'!A1" display="CRB-C" xr:uid="{DC6669B0-D84E-4C75-AAE1-FF0E20B3B519}"/>
    <hyperlink ref="B16:C16" location="'CRB-D'!A1" display="CRB-D" xr:uid="{0A6E55A1-F3A3-4992-9028-153F8BB9150D}"/>
    <hyperlink ref="B17:C17" location="'CRB-E'!A1" display="CRB-E" xr:uid="{A69A4D2B-C574-4442-BC76-04FA6D5EFBAD}"/>
    <hyperlink ref="B25:C25" location="'CR3'!A1" display="CR3" xr:uid="{A291378E-5B1A-437B-8273-1BE73CD388C7}"/>
    <hyperlink ref="B26:C26" location="'CR4'!A1" display="CR4" xr:uid="{4DC14D21-2B7F-4511-8E95-8A5D0392F766}"/>
    <hyperlink ref="B27:C27" location="'CR5'!A1" display="CR5" xr:uid="{2CFD175E-9E25-4613-8E21-EE1040A0140C}"/>
    <hyperlink ref="B28:C28" location="'CR6'!A1" display="CR6" xr:uid="{02A77593-99C9-4916-8AFA-4C09FDDE8F0A}"/>
    <hyperlink ref="B30:C30" location="'CR8'!A1" display="CR8" xr:uid="{49FE6B1E-6561-4544-83AC-058FD755B088}"/>
    <hyperlink ref="B31:C31" location="'CR9'!A1" display="CR9" xr:uid="{CD9BE7DB-432B-4E49-80AF-DBD45293837F}"/>
    <hyperlink ref="B32:C32" location="'CCR1'!A1" display="CCR1" xr:uid="{443797B1-CE21-4E7F-BCF8-16A60E769CAD}"/>
    <hyperlink ref="B33:C33" location="'CCR2'!A1" display="CCR2" xr:uid="{7476F6FE-E31A-4776-AEE0-A0C73CA83C8C}"/>
    <hyperlink ref="B38:C38" location="'CCR5-A'!A1" display="CCR5-A" xr:uid="{C5A23AEC-C0CF-4EAA-9055-06638F07DE59}"/>
    <hyperlink ref="B39:C39" location="'CCR5-B'!A1" display="CCR5-B" xr:uid="{82357743-A5A8-4E7D-A8D6-787DA4CCCDC7}"/>
    <hyperlink ref="B52:C52" location="'LIQ1'!A1" display="LIQ1" xr:uid="{B1963633-3453-42C5-A395-99F19ED4F373}"/>
    <hyperlink ref="B49:C49" location="LRSum!A1" display="LRSum" xr:uid="{4BA8D3A3-84D9-4FDE-B192-0F125BE07426}"/>
    <hyperlink ref="B50:C50" location="LRCom!A1" display="LRCom" xr:uid="{18106529-B5FF-4A7B-AFAE-41A34325F6D4}"/>
    <hyperlink ref="B51:C51" location="LRSpl!A1" display="LRSpl" xr:uid="{CD8CC45A-E8DD-42E8-B1B9-7F7C0D11BA9B}"/>
    <hyperlink ref="B41:C41" location="'AE-A'!A1" display="AE-A" xr:uid="{4F656C23-ABCF-44BA-AC37-21FB3DAD1C8C}"/>
    <hyperlink ref="B42:C42" location="'AE-B'!A1" display="AE-B" xr:uid="{0394C76E-6D55-440D-8B38-7D6A3E9C4257}"/>
    <hyperlink ref="B43:C43" location="'AE-C'!A1" display="AE-C" xr:uid="{A456B3F4-73A8-4645-853F-2454B286AB14}"/>
    <hyperlink ref="C10" location="'A02'!A1" display="Capital instruments’ main features" xr:uid="{DDEA92DE-D1A5-4818-A996-8579FAA28212}"/>
    <hyperlink ref="C9" location="'A01'!A1" display="Own funds disclosure" xr:uid="{F448F6F2-D01D-4530-8193-696E15A4C777}"/>
    <hyperlink ref="C53" location="'A03'!A1" display="Geographical distribution of credit exposures relevant for the calculation of the countercyclical capital buffer" xr:uid="{C5DEB6B8-BF51-4E96-978C-38F2836D7A4D}"/>
    <hyperlink ref="C54" location="'A04'!A1" display="Amount of institution-specific countercyclical capital buffer" xr:uid="{D22F0867-86D0-4278-A6C4-546D0318B2D7}"/>
    <hyperlink ref="C8" location="'LI3'!A1" display="Outline of the differences in the scopes of consolidation" xr:uid="{C32A9A57-F763-4439-8DC5-C8FC841242B4}"/>
    <hyperlink ref="C39" location="'CCR5-B'!A1" display="Composition of collateral for exposures to CCR" xr:uid="{A038CD67-B3B8-4EA1-81AD-06FBE5A4959C}"/>
    <hyperlink ref="C38" location="'CCR5-A'!A1" display="Impact of netting and collateral held on exposure values" xr:uid="{132D4B58-28B8-4E0E-884D-CDC0D028D9F8}"/>
    <hyperlink ref="C33" location="'CCR2'!A1" display="CVA capital charge" xr:uid="{26516011-396D-43A6-AA11-DF7AD2B55929}"/>
    <hyperlink ref="C32" location="'CCR1'!A1" display="Analysis of CCR exposure by approach" xr:uid="{4238CE2A-923A-4E5B-BD8D-E50A46D61D6F}"/>
    <hyperlink ref="C31" location="'CR9'!A1" display="IRB approach – Backtesting of PD per exposure class" xr:uid="{213324AA-D1E2-4BC9-916F-F6E9AAA2C573}"/>
    <hyperlink ref="C30" location="'CR8'!A1" display="RWA flow statements of credit risk exposures under the IRB approach" xr:uid="{D5AB100C-D4B2-4E7E-A9F0-32F48A97A0A9}"/>
    <hyperlink ref="C28" location="'CR6'!A1" display="IRB approach – Credit risk exposures by exposure class and PD range" xr:uid="{05777FB1-92CB-427D-B115-767B0368354A}"/>
    <hyperlink ref="C27" location="'CR5'!A1" display="Standardised approach" xr:uid="{54431F43-6F4F-41A3-B049-C47106D2137B}"/>
    <hyperlink ref="C26" location="'CR4'!A1" display="Standardised approach – Credit risk exposure and CRM effects" xr:uid="{542FD9B1-8911-4BBB-9B43-A10BE159A7D5}"/>
    <hyperlink ref="C25" location="'CR3'!A1" display="CRM techniques – Overview" xr:uid="{4DFC22DF-2246-4D5F-993E-1802C8234AD4}"/>
    <hyperlink ref="C17" location="'CRB-E'!A1" display="Maturity of exposures" xr:uid="{5AE0BE5C-3783-4C4F-A428-1E5A6F91E91C}"/>
    <hyperlink ref="C16" location="'CRB-D'!A1" display="Concentration of exposures by industry or counterparty types" xr:uid="{BEF09B5D-97B5-4EF3-81AA-FC445DF08556}"/>
    <hyperlink ref="C15" location="'CRB-C'!A1" display="Geographical breakdown of exposures" xr:uid="{0D2A89E7-8CB9-4234-BCFC-0E0A116DD427}"/>
    <hyperlink ref="C14" location="'CRB-B'!A1" display="Total and average net amount of exposures" xr:uid="{22782E1D-3DDC-40EF-A9E0-236D1737EA72}"/>
    <hyperlink ref="C11" location="'OV1'!A1" display="Overview of RWAs" xr:uid="{FF44F4B2-64F3-4EF5-AA2B-4343E0FDB194}"/>
    <hyperlink ref="B6:C6" location="'LI1'!A1" display="LI1" xr:uid="{EF9F7560-E6B9-475F-AF90-8FBE1A5FDA4F}"/>
    <hyperlink ref="C52" location="'LIQ1'!A1" display="LCR disclosure" xr:uid="{03B40CD5-38A1-4D5C-9C98-9D41A5053247}"/>
    <hyperlink ref="B9" location="'A01'!A1" display="A01" xr:uid="{F178A1DD-4AD7-4543-A8F0-35017AE2A341}"/>
    <hyperlink ref="B10" location="'A02'!A1" display="A02" xr:uid="{003994E1-0203-48E9-9775-DB0048F2D826}"/>
    <hyperlink ref="B53" location="'A03'!A1" display="A03" xr:uid="{57574F2C-D3F0-4A19-9D78-7945D8FED034}"/>
    <hyperlink ref="B54" location="'A04'!A1" display="A04" xr:uid="{C75E9EB1-82EC-4E9A-AF8B-C93D38172131}"/>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9F28-04A8-4F74-BDCE-97A98F5F2314}">
  <dimension ref="B2:H12"/>
  <sheetViews>
    <sheetView showGridLines="0" showRowColHeaders="0" zoomScale="80" zoomScaleNormal="80" workbookViewId="0"/>
  </sheetViews>
  <sheetFormatPr defaultColWidth="9.140625" defaultRowHeight="15" x14ac:dyDescent="0.25"/>
  <cols>
    <col min="1" max="1" width="2.7109375" style="5" customWidth="1"/>
    <col min="2" max="2" width="4.7109375" style="5" customWidth="1"/>
    <col min="3" max="3" width="22.5703125" style="5" customWidth="1"/>
    <col min="4" max="8" width="15.7109375" style="5" customWidth="1"/>
    <col min="9" max="16384" width="9.140625" style="5"/>
  </cols>
  <sheetData>
    <row r="2" spans="2:8" x14ac:dyDescent="0.25">
      <c r="B2" s="10" t="s">
        <v>774</v>
      </c>
    </row>
    <row r="4" spans="2:8" ht="21" x14ac:dyDescent="0.35">
      <c r="B4" s="4" t="s">
        <v>724</v>
      </c>
    </row>
    <row r="7" spans="2:8" x14ac:dyDescent="0.25">
      <c r="D7" s="12" t="s">
        <v>1</v>
      </c>
      <c r="E7" s="12" t="s">
        <v>2</v>
      </c>
      <c r="F7" s="12" t="s">
        <v>3</v>
      </c>
      <c r="G7" s="12" t="s">
        <v>4</v>
      </c>
      <c r="H7" s="12" t="s">
        <v>5</v>
      </c>
    </row>
    <row r="8" spans="2:8" ht="41.25" customHeight="1" x14ac:dyDescent="0.25">
      <c r="D8" s="17" t="s">
        <v>218</v>
      </c>
      <c r="E8" s="17" t="s">
        <v>219</v>
      </c>
      <c r="F8" s="17" t="s">
        <v>220</v>
      </c>
      <c r="G8" s="17" t="s">
        <v>221</v>
      </c>
      <c r="H8" s="17" t="s">
        <v>222</v>
      </c>
    </row>
    <row r="9" spans="2:8" x14ac:dyDescent="0.25">
      <c r="B9" s="22">
        <v>1</v>
      </c>
      <c r="C9" s="22" t="s">
        <v>215</v>
      </c>
      <c r="D9" s="142">
        <v>956.49782300000004</v>
      </c>
      <c r="E9" s="142">
        <v>649.94138859999998</v>
      </c>
      <c r="F9" s="142">
        <f>D9-E9</f>
        <v>306.55643440000006</v>
      </c>
      <c r="G9" s="142">
        <v>67.813626999999997</v>
      </c>
      <c r="H9" s="142">
        <f>F9-G9</f>
        <v>238.74280740000006</v>
      </c>
    </row>
    <row r="10" spans="2:8" x14ac:dyDescent="0.25">
      <c r="B10" s="22">
        <v>2</v>
      </c>
      <c r="C10" s="22" t="s">
        <v>216</v>
      </c>
      <c r="D10" s="19"/>
      <c r="E10" s="19"/>
      <c r="F10" s="19"/>
      <c r="G10" s="19"/>
      <c r="H10" s="19"/>
    </row>
    <row r="11" spans="2:8" x14ac:dyDescent="0.25">
      <c r="B11" s="19">
        <v>3</v>
      </c>
      <c r="C11" s="19" t="s">
        <v>217</v>
      </c>
      <c r="D11" s="19"/>
      <c r="E11" s="19"/>
      <c r="F11" s="19"/>
      <c r="G11" s="19"/>
      <c r="H11" s="19"/>
    </row>
    <row r="12" spans="2:8" x14ac:dyDescent="0.25">
      <c r="B12" s="19">
        <v>4</v>
      </c>
      <c r="C12" s="19" t="s">
        <v>20</v>
      </c>
      <c r="D12" s="20">
        <v>956.49782300000004</v>
      </c>
      <c r="E12" s="20">
        <v>649.94138859999998</v>
      </c>
      <c r="F12" s="20">
        <f>D12-E12</f>
        <v>306.55643440000006</v>
      </c>
      <c r="G12" s="20">
        <v>67.813626999999997</v>
      </c>
      <c r="H12" s="20">
        <f>F12-G12</f>
        <v>238.74280740000006</v>
      </c>
    </row>
  </sheetData>
  <sheetProtection algorithmName="SHA-512" hashValue="3wHaUgWUX7kZfiR9/5w2IXmYcLleZcD9C06RCNvYw7SkHDlVmAc+IYmCZcplouYHjzTLh4hcYb+70UMJPJ8vaQ==" saltValue="4uqooHfchpDPArdoTSfVsw==" spinCount="100000" sheet="1" objects="1" scenarios="1"/>
  <hyperlinks>
    <hyperlink ref="B2" location="Contents!A1" display="Back to contents page" xr:uid="{BF0C0C90-50E5-4894-A4EB-6758D3383872}"/>
  </hyperlinks>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3945-40E2-42CE-A3C1-240A2D05E132}">
  <dimension ref="B2:H11"/>
  <sheetViews>
    <sheetView showGridLines="0" showRowColHeaders="0" zoomScale="80" zoomScaleNormal="80" workbookViewId="0"/>
  </sheetViews>
  <sheetFormatPr defaultColWidth="9.140625" defaultRowHeight="15" x14ac:dyDescent="0.25"/>
  <cols>
    <col min="1" max="1" width="2.7109375" style="5" customWidth="1"/>
    <col min="2" max="2" width="9.140625" style="5"/>
    <col min="3" max="8" width="15.7109375" style="5" customWidth="1"/>
    <col min="9" max="16384" width="9.140625" style="5"/>
  </cols>
  <sheetData>
    <row r="2" spans="2:8" x14ac:dyDescent="0.25">
      <c r="B2" s="10" t="s">
        <v>774</v>
      </c>
    </row>
    <row r="4" spans="2:8" ht="21" x14ac:dyDescent="0.35">
      <c r="B4" s="4" t="s">
        <v>725</v>
      </c>
    </row>
    <row r="7" spans="2:8" x14ac:dyDescent="0.25">
      <c r="C7" s="12" t="s">
        <v>1</v>
      </c>
      <c r="D7" s="12" t="s">
        <v>2</v>
      </c>
      <c r="E7" s="12" t="s">
        <v>3</v>
      </c>
      <c r="F7" s="12" t="s">
        <v>4</v>
      </c>
      <c r="G7" s="12" t="s">
        <v>5</v>
      </c>
      <c r="H7" s="12" t="s">
        <v>6</v>
      </c>
    </row>
    <row r="8" spans="2:8" x14ac:dyDescent="0.25">
      <c r="C8" s="15" t="s">
        <v>227</v>
      </c>
      <c r="D8" s="15"/>
      <c r="E8" s="15"/>
      <c r="F8" s="15"/>
      <c r="G8" s="15" t="s">
        <v>228</v>
      </c>
      <c r="H8" s="15"/>
    </row>
    <row r="9" spans="2:8" ht="20.25" customHeight="1" x14ac:dyDescent="0.25">
      <c r="C9" s="15" t="s">
        <v>225</v>
      </c>
      <c r="D9" s="15"/>
      <c r="E9" s="15" t="s">
        <v>226</v>
      </c>
      <c r="F9" s="15"/>
      <c r="G9" s="246" t="s">
        <v>225</v>
      </c>
      <c r="H9" s="246" t="s">
        <v>226</v>
      </c>
    </row>
    <row r="10" spans="2:8" ht="21" customHeight="1" x14ac:dyDescent="0.25">
      <c r="C10" s="12" t="s">
        <v>223</v>
      </c>
      <c r="D10" s="12" t="s">
        <v>224</v>
      </c>
      <c r="E10" s="12" t="s">
        <v>223</v>
      </c>
      <c r="F10" s="12" t="s">
        <v>224</v>
      </c>
      <c r="G10" s="246"/>
      <c r="H10" s="246"/>
    </row>
    <row r="11" spans="2:8" x14ac:dyDescent="0.25">
      <c r="B11" s="22" t="s">
        <v>20</v>
      </c>
      <c r="C11" s="22"/>
      <c r="D11" s="142">
        <v>309.42599999999999</v>
      </c>
      <c r="E11" s="22"/>
      <c r="F11" s="142">
        <v>241.951674</v>
      </c>
      <c r="G11" s="22"/>
      <c r="H11" s="22"/>
    </row>
  </sheetData>
  <sheetProtection algorithmName="SHA-512" hashValue="yC7QBh+WZTPPzGUoPIMYevO5JUzE3t15ncEpxwCttCxIAQhp+bLaXZRBLu7akFwjQORT9qQfhezYNI4pjnTdfw==" saltValue="TLpwnNPQvD0Lv3tDxgi0ww==" spinCount="100000" sheet="1" objects="1" scenarios="1"/>
  <mergeCells count="6">
    <mergeCell ref="C8:F8"/>
    <mergeCell ref="G8:H8"/>
    <mergeCell ref="C9:D9"/>
    <mergeCell ref="E9:F9"/>
    <mergeCell ref="G9:G10"/>
    <mergeCell ref="H9:H10"/>
  </mergeCells>
  <hyperlinks>
    <hyperlink ref="B2" location="Contents!A1" display="Back to contents page" xr:uid="{C3D0545C-5424-4150-BEBC-533C86E07F99}"/>
  </hyperlinks>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C08F-B815-4BEF-990D-8595F3B8F50C}">
  <sheetPr codeName="Sheet46"/>
  <dimension ref="B2:K19"/>
  <sheetViews>
    <sheetView showGridLines="0" showRowColHeaders="0" zoomScale="80" zoomScaleNormal="80" workbookViewId="0"/>
  </sheetViews>
  <sheetFormatPr defaultColWidth="9.140625" defaultRowHeight="15" x14ac:dyDescent="0.25"/>
  <cols>
    <col min="1" max="1" width="2.7109375" style="5" customWidth="1"/>
    <col min="2" max="2" width="6.7109375" style="5" customWidth="1"/>
    <col min="3" max="3" width="45.28515625" style="5" bestFit="1" customWidth="1"/>
    <col min="4" max="10" width="15.7109375" style="5" customWidth="1"/>
    <col min="11" max="11" width="20" style="5" customWidth="1"/>
    <col min="12" max="16384" width="9.140625" style="5"/>
  </cols>
  <sheetData>
    <row r="2" spans="2:11" x14ac:dyDescent="0.25">
      <c r="B2" s="10" t="s">
        <v>774</v>
      </c>
    </row>
    <row r="3" spans="2:11" x14ac:dyDescent="0.25">
      <c r="B3" s="10"/>
    </row>
    <row r="4" spans="2:11" ht="21" x14ac:dyDescent="0.35">
      <c r="B4" s="4" t="s">
        <v>693</v>
      </c>
    </row>
    <row r="7" spans="2:11" ht="60" customHeight="1" x14ac:dyDescent="0.25">
      <c r="B7" s="11"/>
      <c r="C7" s="11"/>
      <c r="D7" s="232" t="s">
        <v>390</v>
      </c>
      <c r="E7" s="234"/>
      <c r="F7" s="232" t="s">
        <v>391</v>
      </c>
      <c r="G7" s="233"/>
      <c r="H7" s="232" t="s">
        <v>392</v>
      </c>
      <c r="I7" s="233"/>
      <c r="J7" s="232" t="s">
        <v>393</v>
      </c>
      <c r="K7" s="233"/>
    </row>
    <row r="8" spans="2:11" ht="71.25" customHeight="1" x14ac:dyDescent="0.25">
      <c r="B8" s="11"/>
      <c r="C8" s="241"/>
      <c r="D8" s="242"/>
      <c r="E8" s="225" t="s">
        <v>576</v>
      </c>
      <c r="F8" s="235"/>
      <c r="G8" s="243" t="s">
        <v>576</v>
      </c>
      <c r="H8" s="235"/>
      <c r="I8" s="243" t="s">
        <v>577</v>
      </c>
      <c r="J8" s="235"/>
      <c r="K8" s="225" t="s">
        <v>577</v>
      </c>
    </row>
    <row r="9" spans="2:11" x14ac:dyDescent="0.25">
      <c r="B9" s="11"/>
      <c r="C9" s="11"/>
      <c r="D9" s="158" t="s">
        <v>131</v>
      </c>
      <c r="E9" s="158" t="s">
        <v>133</v>
      </c>
      <c r="F9" s="238" t="s">
        <v>394</v>
      </c>
      <c r="G9" s="158" t="s">
        <v>547</v>
      </c>
      <c r="H9" s="238" t="s">
        <v>395</v>
      </c>
      <c r="I9" s="158" t="s">
        <v>549</v>
      </c>
      <c r="J9" s="238" t="s">
        <v>396</v>
      </c>
      <c r="K9" s="158" t="s">
        <v>550</v>
      </c>
    </row>
    <row r="10" spans="2:11" x14ac:dyDescent="0.25">
      <c r="B10" s="155" t="s">
        <v>131</v>
      </c>
      <c r="C10" s="214" t="s">
        <v>397</v>
      </c>
      <c r="D10" s="142">
        <v>37145.461808499997</v>
      </c>
      <c r="E10" s="142">
        <v>1950.618651</v>
      </c>
      <c r="F10" s="244"/>
      <c r="G10" s="244"/>
      <c r="H10" s="142">
        <v>119944.11451850001</v>
      </c>
      <c r="I10" s="142">
        <v>13567.9118115</v>
      </c>
      <c r="J10" s="244"/>
      <c r="K10" s="244"/>
    </row>
    <row r="11" spans="2:11" x14ac:dyDescent="0.25">
      <c r="B11" s="158" t="s">
        <v>133</v>
      </c>
      <c r="C11" s="137" t="s">
        <v>398</v>
      </c>
      <c r="D11" s="20" t="s">
        <v>592</v>
      </c>
      <c r="E11" s="19"/>
      <c r="F11" s="245"/>
      <c r="G11" s="245"/>
      <c r="H11" s="20">
        <v>769.43052399999999</v>
      </c>
      <c r="I11" s="20" t="s">
        <v>592</v>
      </c>
      <c r="J11" s="245"/>
      <c r="K11" s="245"/>
    </row>
    <row r="12" spans="2:11" x14ac:dyDescent="0.25">
      <c r="B12" s="158" t="s">
        <v>394</v>
      </c>
      <c r="C12" s="137" t="s">
        <v>128</v>
      </c>
      <c r="D12" s="20">
        <v>1950.618651</v>
      </c>
      <c r="E12" s="20">
        <v>1950.618651</v>
      </c>
      <c r="F12" s="20">
        <v>1950.618651</v>
      </c>
      <c r="G12" s="20">
        <v>1950.618651</v>
      </c>
      <c r="H12" s="20">
        <v>19879.957663500001</v>
      </c>
      <c r="I12" s="20">
        <v>13567.9118115</v>
      </c>
      <c r="J12" s="20">
        <v>19877.218009</v>
      </c>
      <c r="K12" s="20">
        <v>13567.9118115</v>
      </c>
    </row>
    <row r="13" spans="2:11" x14ac:dyDescent="0.25">
      <c r="B13" s="158" t="s">
        <v>547</v>
      </c>
      <c r="C13" s="230" t="s">
        <v>789</v>
      </c>
      <c r="D13" s="20">
        <v>946.40099650000002</v>
      </c>
      <c r="E13" s="20">
        <v>946.40099650000002</v>
      </c>
      <c r="F13" s="20">
        <v>946.40099650000002</v>
      </c>
      <c r="G13" s="20">
        <v>946.40099650000002</v>
      </c>
      <c r="H13" s="20">
        <v>12939.5096675</v>
      </c>
      <c r="I13" s="20">
        <v>10231.661661</v>
      </c>
      <c r="J13" s="20">
        <v>12941.5812135</v>
      </c>
      <c r="K13" s="20">
        <v>10231.661661</v>
      </c>
    </row>
    <row r="14" spans="2:11" x14ac:dyDescent="0.25">
      <c r="B14" s="158" t="s">
        <v>395</v>
      </c>
      <c r="C14" s="230" t="s">
        <v>790</v>
      </c>
      <c r="D14" s="20" t="s">
        <v>592</v>
      </c>
      <c r="E14" s="20" t="s">
        <v>592</v>
      </c>
      <c r="F14" s="20" t="s">
        <v>592</v>
      </c>
      <c r="G14" s="20" t="s">
        <v>592</v>
      </c>
      <c r="H14" s="20" t="s">
        <v>592</v>
      </c>
      <c r="I14" s="20" t="s">
        <v>592</v>
      </c>
      <c r="J14" s="20" t="s">
        <v>592</v>
      </c>
      <c r="K14" s="20" t="s">
        <v>592</v>
      </c>
    </row>
    <row r="15" spans="2:11" x14ac:dyDescent="0.25">
      <c r="B15" s="158" t="s">
        <v>548</v>
      </c>
      <c r="C15" s="230" t="s">
        <v>791</v>
      </c>
      <c r="D15" s="20">
        <v>1004.217654</v>
      </c>
      <c r="E15" s="20">
        <v>1004.217654</v>
      </c>
      <c r="F15" s="20">
        <v>1004.217654</v>
      </c>
      <c r="G15" s="20">
        <v>1004.217654</v>
      </c>
      <c r="H15" s="20">
        <v>3638.4503334999999</v>
      </c>
      <c r="I15" s="20">
        <v>702.38773700000002</v>
      </c>
      <c r="J15" s="20">
        <v>3638.5524395000002</v>
      </c>
      <c r="K15" s="20">
        <v>704.00312450000001</v>
      </c>
    </row>
    <row r="16" spans="2:11" x14ac:dyDescent="0.25">
      <c r="B16" s="158" t="s">
        <v>549</v>
      </c>
      <c r="C16" s="230" t="s">
        <v>792</v>
      </c>
      <c r="D16" s="20">
        <v>946.40099650000002</v>
      </c>
      <c r="E16" s="20">
        <v>946.40099650000002</v>
      </c>
      <c r="F16" s="20">
        <v>946.40099650000002</v>
      </c>
      <c r="G16" s="20">
        <v>946.40099650000002</v>
      </c>
      <c r="H16" s="20">
        <v>3202.5189679999999</v>
      </c>
      <c r="I16" s="20">
        <v>1368.4069804999999</v>
      </c>
      <c r="J16" s="20">
        <v>3202.6154055000002</v>
      </c>
      <c r="K16" s="20">
        <v>1368.4069804999999</v>
      </c>
    </row>
    <row r="17" spans="2:11" x14ac:dyDescent="0.25">
      <c r="B17" s="158" t="s">
        <v>396</v>
      </c>
      <c r="C17" s="230" t="s">
        <v>793</v>
      </c>
      <c r="D17" s="20" t="s">
        <v>592</v>
      </c>
      <c r="E17" s="19"/>
      <c r="F17" s="19"/>
      <c r="G17" s="19"/>
      <c r="H17" s="20">
        <v>196.2747535</v>
      </c>
      <c r="I17" s="20">
        <v>5.0259689999999999</v>
      </c>
      <c r="J17" s="20">
        <v>196.2747535</v>
      </c>
      <c r="K17" s="20">
        <v>5.0259689999999999</v>
      </c>
    </row>
    <row r="18" spans="2:11" x14ac:dyDescent="0.25">
      <c r="B18" s="158" t="s">
        <v>399</v>
      </c>
      <c r="C18" s="137" t="s">
        <v>280</v>
      </c>
      <c r="D18" s="20">
        <v>35358.901814500001</v>
      </c>
      <c r="E18" s="19"/>
      <c r="F18" s="245"/>
      <c r="G18" s="245"/>
      <c r="H18" s="20">
        <v>99334.913514999993</v>
      </c>
      <c r="I18" s="19"/>
      <c r="J18" s="245"/>
      <c r="K18" s="245"/>
    </row>
    <row r="19" spans="2:11" x14ac:dyDescent="0.25">
      <c r="B19" s="158" t="s">
        <v>570</v>
      </c>
      <c r="C19" s="230" t="s">
        <v>127</v>
      </c>
      <c r="D19" s="20">
        <v>35163.795018999997</v>
      </c>
      <c r="E19" s="19"/>
      <c r="F19" s="245"/>
      <c r="G19" s="245"/>
      <c r="H19" s="20">
        <v>90287.998563000001</v>
      </c>
      <c r="I19" s="19"/>
      <c r="J19" s="245"/>
      <c r="K19" s="245"/>
    </row>
  </sheetData>
  <sheetProtection algorithmName="SHA-512" hashValue="ycy0pu97Y7s5+anZZ7Nz1Lv8ST2xKGCSTpJU0LKqa+78E0iPrRF6JOI0yklOrz59o0b0O+SoFm9djO95GTyiIQ==" saltValue="1loNcz7lFyhaX7Rczy+QQA==" spinCount="100000" sheet="1" objects="1" scenarios="1"/>
  <mergeCells count="4">
    <mergeCell ref="D7:E7"/>
    <mergeCell ref="H7:I7"/>
    <mergeCell ref="F7:G7"/>
    <mergeCell ref="J7:K7"/>
  </mergeCells>
  <hyperlinks>
    <hyperlink ref="B2" location="Contents!A1" display="Back to contents page" xr:uid="{C2AC84DE-D23D-4122-8FDD-85C94BED257F}"/>
  </hyperlinks>
  <pageMargins left="0.7" right="0.7" top="0.75" bottom="0.75" header="0.3" footer="0.3"/>
  <pageSetup paperSize="9" orientation="portrait" verticalDpi="0" r:id="rId1"/>
  <ignoredErrors>
    <ignoredError sqref="B10:B19 D9:K9"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78231-A35B-4088-9E89-AA5A3D1CA4DD}">
  <sheetPr codeName="Sheet47"/>
  <dimension ref="B2:G23"/>
  <sheetViews>
    <sheetView showGridLines="0" showRowColHeaders="0" zoomScale="80" zoomScaleNormal="80" workbookViewId="0"/>
  </sheetViews>
  <sheetFormatPr defaultColWidth="9.140625" defaultRowHeight="15" x14ac:dyDescent="0.25"/>
  <cols>
    <col min="1" max="1" width="2.7109375" style="5" customWidth="1"/>
    <col min="2" max="2" width="6.7109375" style="5" customWidth="1"/>
    <col min="3" max="3" width="73" style="5" customWidth="1"/>
    <col min="4" max="6" width="15.7109375" style="5" customWidth="1"/>
    <col min="7" max="7" width="17.42578125" style="5" customWidth="1"/>
    <col min="8" max="16384" width="9.140625" style="5"/>
  </cols>
  <sheetData>
    <row r="2" spans="2:7" x14ac:dyDescent="0.25">
      <c r="B2" s="10" t="s">
        <v>774</v>
      </c>
    </row>
    <row r="3" spans="2:7" x14ac:dyDescent="0.25">
      <c r="B3" s="10"/>
    </row>
    <row r="4" spans="2:7" ht="21" x14ac:dyDescent="0.35">
      <c r="B4" s="4" t="s">
        <v>694</v>
      </c>
    </row>
    <row r="7" spans="2:7" ht="105" customHeight="1" x14ac:dyDescent="0.25">
      <c r="B7" s="11"/>
      <c r="C7" s="11"/>
      <c r="D7" s="232" t="s">
        <v>400</v>
      </c>
      <c r="E7" s="233"/>
      <c r="F7" s="232" t="s">
        <v>401</v>
      </c>
      <c r="G7" s="234"/>
    </row>
    <row r="8" spans="2:7" ht="71.25" customHeight="1" x14ac:dyDescent="0.25">
      <c r="B8" s="11"/>
      <c r="C8" s="11"/>
      <c r="D8" s="235"/>
      <c r="E8" s="236" t="s">
        <v>576</v>
      </c>
      <c r="F8" s="235"/>
      <c r="G8" s="237" t="s">
        <v>577</v>
      </c>
    </row>
    <row r="9" spans="2:7" x14ac:dyDescent="0.25">
      <c r="B9" s="11"/>
      <c r="C9" s="11"/>
      <c r="D9" s="158" t="s">
        <v>131</v>
      </c>
      <c r="E9" s="158" t="s">
        <v>133</v>
      </c>
      <c r="F9" s="238" t="s">
        <v>394</v>
      </c>
      <c r="G9" s="158" t="s">
        <v>395</v>
      </c>
    </row>
    <row r="10" spans="2:7" x14ac:dyDescent="0.25">
      <c r="B10" s="155" t="s">
        <v>402</v>
      </c>
      <c r="C10" s="214" t="s">
        <v>403</v>
      </c>
      <c r="D10" s="142">
        <v>72.889893499999999</v>
      </c>
      <c r="E10" s="22"/>
      <c r="F10" s="142">
        <v>6671.0095345</v>
      </c>
      <c r="G10" s="142">
        <v>1850.188742</v>
      </c>
    </row>
    <row r="11" spans="2:7" x14ac:dyDescent="0.25">
      <c r="B11" s="158" t="s">
        <v>579</v>
      </c>
      <c r="C11" s="137" t="s">
        <v>580</v>
      </c>
      <c r="D11" s="20">
        <v>72.889893499999999</v>
      </c>
      <c r="E11" s="19"/>
      <c r="F11" s="20">
        <v>4820.8207924999997</v>
      </c>
      <c r="G11" s="20" t="s">
        <v>592</v>
      </c>
    </row>
    <row r="12" spans="2:7" x14ac:dyDescent="0.25">
      <c r="B12" s="158" t="s">
        <v>404</v>
      </c>
      <c r="C12" s="137" t="s">
        <v>398</v>
      </c>
      <c r="D12" s="19"/>
      <c r="E12" s="19"/>
      <c r="F12" s="20" t="s">
        <v>592</v>
      </c>
      <c r="G12" s="20" t="s">
        <v>592</v>
      </c>
    </row>
    <row r="13" spans="2:7" x14ac:dyDescent="0.25">
      <c r="B13" s="158" t="s">
        <v>405</v>
      </c>
      <c r="C13" s="137" t="s">
        <v>128</v>
      </c>
      <c r="D13" s="19"/>
      <c r="E13" s="19"/>
      <c r="F13" s="20">
        <v>1850.188742</v>
      </c>
      <c r="G13" s="20">
        <v>1850.188742</v>
      </c>
    </row>
    <row r="14" spans="2:7" x14ac:dyDescent="0.25">
      <c r="B14" s="158" t="s">
        <v>581</v>
      </c>
      <c r="C14" s="230" t="s">
        <v>571</v>
      </c>
      <c r="D14" s="19"/>
      <c r="E14" s="19"/>
      <c r="F14" s="20">
        <v>985.673497</v>
      </c>
      <c r="G14" s="20">
        <v>985.673497</v>
      </c>
    </row>
    <row r="15" spans="2:7" x14ac:dyDescent="0.25">
      <c r="B15" s="158" t="s">
        <v>582</v>
      </c>
      <c r="C15" s="230" t="s">
        <v>572</v>
      </c>
      <c r="D15" s="19"/>
      <c r="E15" s="19"/>
      <c r="F15" s="20" t="s">
        <v>592</v>
      </c>
      <c r="G15" s="20" t="s">
        <v>592</v>
      </c>
    </row>
    <row r="16" spans="2:7" x14ac:dyDescent="0.25">
      <c r="B16" s="158" t="s">
        <v>583</v>
      </c>
      <c r="C16" s="230" t="s">
        <v>573</v>
      </c>
      <c r="D16" s="19"/>
      <c r="E16" s="19"/>
      <c r="F16" s="20">
        <v>864.50622650000003</v>
      </c>
      <c r="G16" s="20">
        <v>864.50622650000003</v>
      </c>
    </row>
    <row r="17" spans="2:7" x14ac:dyDescent="0.25">
      <c r="B17" s="158" t="s">
        <v>584</v>
      </c>
      <c r="C17" s="230" t="s">
        <v>574</v>
      </c>
      <c r="D17" s="19"/>
      <c r="E17" s="19"/>
      <c r="F17" s="19"/>
      <c r="G17" s="19"/>
    </row>
    <row r="18" spans="2:7" x14ac:dyDescent="0.25">
      <c r="B18" s="158" t="s">
        <v>585</v>
      </c>
      <c r="C18" s="230" t="s">
        <v>575</v>
      </c>
      <c r="D18" s="19"/>
      <c r="E18" s="19"/>
      <c r="F18" s="19"/>
      <c r="G18" s="19"/>
    </row>
    <row r="19" spans="2:7" x14ac:dyDescent="0.25">
      <c r="B19" s="158" t="s">
        <v>586</v>
      </c>
      <c r="C19" s="137" t="s">
        <v>587</v>
      </c>
      <c r="D19" s="19"/>
      <c r="E19" s="19"/>
      <c r="F19" s="19"/>
      <c r="G19" s="19"/>
    </row>
    <row r="20" spans="2:7" x14ac:dyDescent="0.25">
      <c r="B20" s="158" t="s">
        <v>406</v>
      </c>
      <c r="C20" s="137" t="s">
        <v>407</v>
      </c>
      <c r="D20" s="19"/>
      <c r="E20" s="19"/>
      <c r="F20" s="19"/>
      <c r="G20" s="19"/>
    </row>
    <row r="21" spans="2:7" x14ac:dyDescent="0.25">
      <c r="B21" s="155" t="s">
        <v>408</v>
      </c>
      <c r="C21" s="214" t="s">
        <v>409</v>
      </c>
      <c r="D21" s="19"/>
      <c r="E21" s="19"/>
      <c r="F21" s="19"/>
      <c r="G21" s="19"/>
    </row>
    <row r="22" spans="2:7" x14ac:dyDescent="0.25">
      <c r="B22" s="155" t="s">
        <v>588</v>
      </c>
      <c r="C22" s="132" t="s">
        <v>589</v>
      </c>
      <c r="D22" s="239"/>
      <c r="E22" s="239"/>
      <c r="F22" s="19"/>
      <c r="G22" s="19"/>
    </row>
    <row r="23" spans="2:7" x14ac:dyDescent="0.25">
      <c r="B23" s="155" t="s">
        <v>590</v>
      </c>
      <c r="C23" s="132" t="s">
        <v>591</v>
      </c>
      <c r="D23" s="240">
        <v>39235.108686</v>
      </c>
      <c r="E23" s="240">
        <v>1950.618651</v>
      </c>
      <c r="F23" s="239"/>
      <c r="G23" s="239"/>
    </row>
  </sheetData>
  <sheetProtection algorithmName="SHA-512" hashValue="sBLvEwIGUzTuPvk7LmnhcfuLdBcCimK/dP5N6OecPY2AmGSasXN/kmSZzxdOEp2WVY4s9sUFrDouqbu135KLMQ==" saltValue="nRlWHQRtj9mCzpChWLjzqw==" spinCount="100000" sheet="1" objects="1" scenarios="1"/>
  <mergeCells count="2">
    <mergeCell ref="D7:E7"/>
    <mergeCell ref="F7:G7"/>
  </mergeCells>
  <hyperlinks>
    <hyperlink ref="B2" location="Contents!A1" display="Back to contents page" xr:uid="{BCDADBD0-4660-4CE9-9173-AA063F3EEC4A}"/>
  </hyperlinks>
  <pageMargins left="0.7" right="0.7" top="0.75" bottom="0.75" header="0.3" footer="0.3"/>
  <pageSetup paperSize="9" orientation="portrait" verticalDpi="0" r:id="rId1"/>
  <ignoredErrors>
    <ignoredError sqref="B10:B20 D9:G9 B21:B23"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1784-9DB1-4402-889B-61005CBFE592}">
  <sheetPr codeName="Sheet48"/>
  <dimension ref="B2:E12"/>
  <sheetViews>
    <sheetView showGridLines="0" showRowColHeaders="0" zoomScale="80" zoomScaleNormal="80" workbookViewId="0"/>
  </sheetViews>
  <sheetFormatPr defaultColWidth="9.140625" defaultRowHeight="15" x14ac:dyDescent="0.25"/>
  <cols>
    <col min="1" max="1" width="2.7109375" style="5" customWidth="1"/>
    <col min="2" max="2" width="6.7109375" style="5" customWidth="1"/>
    <col min="3" max="3" width="52.140625" style="5" customWidth="1"/>
    <col min="4" max="5" width="15.7109375" style="5" customWidth="1"/>
    <col min="6" max="16384" width="9.140625" style="5"/>
  </cols>
  <sheetData>
    <row r="2" spans="2:5" x14ac:dyDescent="0.25">
      <c r="B2" s="10" t="s">
        <v>774</v>
      </c>
    </row>
    <row r="4" spans="2:5" ht="21" x14ac:dyDescent="0.35">
      <c r="B4" s="4" t="s">
        <v>695</v>
      </c>
    </row>
    <row r="7" spans="2:5" ht="130.5" customHeight="1" x14ac:dyDescent="0.25">
      <c r="B7" s="11"/>
      <c r="C7" s="11"/>
      <c r="D7" s="225" t="s">
        <v>410</v>
      </c>
      <c r="E7" s="225" t="s">
        <v>411</v>
      </c>
    </row>
    <row r="8" spans="2:5" x14ac:dyDescent="0.25">
      <c r="B8" s="11"/>
      <c r="C8" s="11"/>
      <c r="D8" s="158" t="s">
        <v>131</v>
      </c>
      <c r="E8" s="158" t="s">
        <v>133</v>
      </c>
    </row>
    <row r="9" spans="2:5" x14ac:dyDescent="0.25">
      <c r="B9" s="155" t="s">
        <v>131</v>
      </c>
      <c r="C9" s="214" t="s">
        <v>412</v>
      </c>
      <c r="D9" s="142">
        <v>36184.685084999997</v>
      </c>
      <c r="E9" s="142">
        <v>36998.186288999997</v>
      </c>
    </row>
    <row r="10" spans="2:5" x14ac:dyDescent="0.25">
      <c r="B10" s="158" t="s">
        <v>578</v>
      </c>
      <c r="C10" s="230" t="s">
        <v>593</v>
      </c>
      <c r="D10" s="20">
        <v>300.43834900000002</v>
      </c>
      <c r="E10" s="20">
        <v>251.492797</v>
      </c>
    </row>
    <row r="11" spans="2:5" x14ac:dyDescent="0.25">
      <c r="B11" s="158" t="s">
        <v>578</v>
      </c>
      <c r="C11" s="230" t="s">
        <v>594</v>
      </c>
      <c r="D11" s="20">
        <v>35870.651578999998</v>
      </c>
      <c r="E11" s="20">
        <v>36768.851472499999</v>
      </c>
    </row>
    <row r="12" spans="2:5" x14ac:dyDescent="0.25">
      <c r="B12" s="158" t="s">
        <v>578</v>
      </c>
      <c r="C12" s="231" t="s">
        <v>595</v>
      </c>
      <c r="D12" s="20">
        <v>35870.651578999998</v>
      </c>
      <c r="E12" s="20">
        <v>36768.851472499999</v>
      </c>
    </row>
  </sheetData>
  <sheetProtection algorithmName="SHA-512" hashValue="ZosFNGfgQbRtXNGfh1keiVtndGWmeXwMbk51U0OhgA7nKE+qS+EyUkPPjyfWFUpWsn6FxTTqiWbj/5MjXagT4Q==" saltValue="MQoOFCSxlpC5X4SvZrEKFg==" spinCount="100000" sheet="1" objects="1" scenarios="1"/>
  <hyperlinks>
    <hyperlink ref="B2" location="Contents!A1" display="Back to contents page" xr:uid="{5E3839E7-6C8C-49EA-8E74-BF1A8CA41800}"/>
  </hyperlinks>
  <pageMargins left="0.7" right="0.7" top="0.75" bottom="0.75" header="0.3" footer="0.3"/>
  <pageSetup paperSize="9" orientation="portrait" verticalDpi="0" r:id="rId1"/>
  <ignoredErrors>
    <ignoredError sqref="B9:B12 D8:E8"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495F-3BA5-4F6D-926F-8289952BD845}">
  <sheetPr codeName="Sheet42"/>
  <dimension ref="A2:F17"/>
  <sheetViews>
    <sheetView showGridLines="0" showRowColHeaders="0" zoomScale="80" zoomScaleNormal="80" workbookViewId="0"/>
  </sheetViews>
  <sheetFormatPr defaultColWidth="9.140625" defaultRowHeight="15" x14ac:dyDescent="0.25"/>
  <cols>
    <col min="1" max="1" width="2.7109375" style="5" customWidth="1"/>
    <col min="2" max="2" width="8.140625" style="5" customWidth="1"/>
    <col min="3" max="3" width="65.5703125" style="5" customWidth="1"/>
    <col min="4" max="4" width="17.42578125" style="5" customWidth="1"/>
    <col min="5" max="16384" width="9.140625" style="5"/>
  </cols>
  <sheetData>
    <row r="2" spans="1:6" x14ac:dyDescent="0.25">
      <c r="B2" s="10" t="s">
        <v>774</v>
      </c>
    </row>
    <row r="3" spans="1:6" x14ac:dyDescent="0.25">
      <c r="A3" s="10"/>
    </row>
    <row r="4" spans="1:6" ht="21" x14ac:dyDescent="0.35">
      <c r="A4" s="10"/>
      <c r="B4" s="4" t="s">
        <v>687</v>
      </c>
    </row>
    <row r="5" spans="1:6" x14ac:dyDescent="0.25">
      <c r="A5" s="10"/>
    </row>
    <row r="6" spans="1:6" x14ac:dyDescent="0.25">
      <c r="A6" s="10"/>
    </row>
    <row r="7" spans="1:6" x14ac:dyDescent="0.25">
      <c r="B7" s="11"/>
      <c r="C7" s="11"/>
      <c r="D7" s="229" t="s">
        <v>323</v>
      </c>
    </row>
    <row r="8" spans="1:6" x14ac:dyDescent="0.25">
      <c r="B8" s="137">
        <v>1</v>
      </c>
      <c r="C8" s="21" t="s">
        <v>324</v>
      </c>
      <c r="D8" s="168">
        <v>111524</v>
      </c>
    </row>
    <row r="9" spans="1:6" ht="26.25" x14ac:dyDescent="0.25">
      <c r="B9" s="137">
        <v>2</v>
      </c>
      <c r="C9" s="21" t="s">
        <v>325</v>
      </c>
      <c r="D9" s="168"/>
    </row>
    <row r="10" spans="1:6" ht="51.75" x14ac:dyDescent="0.25">
      <c r="B10" s="137">
        <v>3</v>
      </c>
      <c r="C10" s="21" t="s">
        <v>326</v>
      </c>
      <c r="D10" s="168"/>
      <c r="F10" s="224"/>
    </row>
    <row r="11" spans="1:6" x14ac:dyDescent="0.25">
      <c r="B11" s="137">
        <v>4</v>
      </c>
      <c r="C11" s="21" t="s">
        <v>327</v>
      </c>
      <c r="D11" s="168">
        <v>2543.6798429999999</v>
      </c>
      <c r="F11" s="224"/>
    </row>
    <row r="12" spans="1:6" x14ac:dyDescent="0.25">
      <c r="B12" s="137">
        <v>5</v>
      </c>
      <c r="C12" s="21" t="s">
        <v>328</v>
      </c>
      <c r="D12" s="168"/>
    </row>
    <row r="13" spans="1:6" ht="27" customHeight="1" x14ac:dyDescent="0.25">
      <c r="B13" s="137">
        <v>6</v>
      </c>
      <c r="C13" s="21" t="s">
        <v>329</v>
      </c>
      <c r="D13" s="168">
        <v>4310.1790069359995</v>
      </c>
    </row>
    <row r="14" spans="1:6" ht="39.950000000000003" customHeight="1" x14ac:dyDescent="0.25">
      <c r="B14" s="137" t="s">
        <v>330</v>
      </c>
      <c r="C14" s="21" t="s">
        <v>331</v>
      </c>
      <c r="D14" s="168"/>
    </row>
    <row r="15" spans="1:6" ht="27" customHeight="1" x14ac:dyDescent="0.25">
      <c r="B15" s="137" t="s">
        <v>332</v>
      </c>
      <c r="C15" s="21" t="s">
        <v>333</v>
      </c>
      <c r="D15" s="168"/>
    </row>
    <row r="16" spans="1:6" x14ac:dyDescent="0.25">
      <c r="B16" s="137">
        <v>7</v>
      </c>
      <c r="C16" s="21" t="s">
        <v>134</v>
      </c>
      <c r="D16" s="168">
        <v>42960.134618939992</v>
      </c>
    </row>
    <row r="17" spans="2:4" x14ac:dyDescent="0.25">
      <c r="B17" s="137">
        <v>8</v>
      </c>
      <c r="C17" s="21" t="s">
        <v>334</v>
      </c>
      <c r="D17" s="168">
        <v>161337.993468876</v>
      </c>
    </row>
  </sheetData>
  <sheetProtection algorithmName="SHA-512" hashValue="ZMV2zJb6yxAN6jAcy9KXVWni9hTNsh+IGdxF8n21AEDApykrXjuyzHVb6zfgRO0FWn/BiN1DgDsXi+U9CQyQ4w==" saltValue="FOP71h+h/aZ1tVhudP+ZCA==" spinCount="100000" sheet="1" objects="1" scenarios="1"/>
  <hyperlinks>
    <hyperlink ref="B2" location="Contents!A1" display="Back to contents page" xr:uid="{CDDD70D9-394D-432C-8673-74A1EF93D086}"/>
  </hyperlinks>
  <pageMargins left="0.7" right="0.7" top="0.75" bottom="0.75" header="0.3" footer="0.3"/>
  <pageSetup paperSize="9"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DCCE-2E84-4ADA-B4C0-3DA05C91E46B}">
  <sheetPr codeName="Sheet43"/>
  <dimension ref="B2:G44"/>
  <sheetViews>
    <sheetView showGridLines="0" showRowColHeaders="0" zoomScale="80" zoomScaleNormal="80" workbookViewId="0"/>
  </sheetViews>
  <sheetFormatPr defaultColWidth="9.140625" defaultRowHeight="15" x14ac:dyDescent="0.25"/>
  <cols>
    <col min="1" max="1" width="2.7109375" style="5" customWidth="1"/>
    <col min="2" max="2" width="9.140625" style="5" customWidth="1"/>
    <col min="3" max="3" width="52.28515625" style="5" customWidth="1"/>
    <col min="4" max="4" width="17" style="5" customWidth="1"/>
    <col min="5" max="6" width="9.140625" style="5"/>
    <col min="7" max="7" width="12" style="5" bestFit="1" customWidth="1"/>
    <col min="8" max="16384" width="9.140625" style="5"/>
  </cols>
  <sheetData>
    <row r="2" spans="2:7" x14ac:dyDescent="0.25">
      <c r="B2" s="10" t="s">
        <v>774</v>
      </c>
    </row>
    <row r="3" spans="2:7" x14ac:dyDescent="0.25">
      <c r="B3" s="10"/>
    </row>
    <row r="4" spans="2:7" ht="21" x14ac:dyDescent="0.35">
      <c r="B4" s="4" t="s">
        <v>688</v>
      </c>
    </row>
    <row r="5" spans="2:7" x14ac:dyDescent="0.25">
      <c r="B5" s="10"/>
    </row>
    <row r="6" spans="2:7" x14ac:dyDescent="0.25">
      <c r="B6" s="10"/>
    </row>
    <row r="7" spans="2:7" ht="26.25" customHeight="1" x14ac:dyDescent="0.25">
      <c r="B7" s="11"/>
      <c r="C7" s="11"/>
      <c r="D7" s="225" t="s">
        <v>335</v>
      </c>
    </row>
    <row r="8" spans="2:7" x14ac:dyDescent="0.25">
      <c r="B8" s="226" t="s">
        <v>336</v>
      </c>
      <c r="C8" s="226"/>
      <c r="D8" s="226"/>
    </row>
    <row r="9" spans="2:7" ht="27" customHeight="1" x14ac:dyDescent="0.25">
      <c r="B9" s="137">
        <v>1</v>
      </c>
      <c r="C9" s="21" t="s">
        <v>337</v>
      </c>
      <c r="D9" s="168">
        <v>154646.08729504002</v>
      </c>
    </row>
    <row r="10" spans="2:7" ht="15" customHeight="1" x14ac:dyDescent="0.25">
      <c r="B10" s="137">
        <v>2</v>
      </c>
      <c r="C10" s="21" t="s">
        <v>338</v>
      </c>
      <c r="D10" s="168">
        <v>-161.95267699999999</v>
      </c>
    </row>
    <row r="11" spans="2:7" ht="27.75" customHeight="1" x14ac:dyDescent="0.25">
      <c r="B11" s="137">
        <v>3</v>
      </c>
      <c r="C11" s="151" t="s">
        <v>812</v>
      </c>
      <c r="D11" s="172">
        <v>154484.13461804003</v>
      </c>
    </row>
    <row r="12" spans="2:7" x14ac:dyDescent="0.25">
      <c r="B12" s="227" t="s">
        <v>339</v>
      </c>
      <c r="C12" s="227"/>
      <c r="D12" s="227"/>
      <c r="G12" s="223"/>
    </row>
    <row r="13" spans="2:7" ht="27" customHeight="1" x14ac:dyDescent="0.25">
      <c r="B13" s="228">
        <v>4</v>
      </c>
      <c r="C13" s="21" t="s">
        <v>816</v>
      </c>
      <c r="D13" s="168">
        <v>1636.7811770000001</v>
      </c>
    </row>
    <row r="14" spans="2:7" ht="27" customHeight="1" x14ac:dyDescent="0.25">
      <c r="B14" s="228">
        <v>5</v>
      </c>
      <c r="C14" s="21" t="s">
        <v>815</v>
      </c>
      <c r="D14" s="168">
        <v>906.89866600000005</v>
      </c>
    </row>
    <row r="15" spans="2:7" x14ac:dyDescent="0.25">
      <c r="B15" s="137" t="s">
        <v>340</v>
      </c>
      <c r="C15" s="21" t="s">
        <v>341</v>
      </c>
      <c r="D15" s="168"/>
    </row>
    <row r="16" spans="2:7" ht="39.950000000000003" customHeight="1" x14ac:dyDescent="0.25">
      <c r="B16" s="137">
        <v>6</v>
      </c>
      <c r="C16" s="21" t="s">
        <v>342</v>
      </c>
      <c r="D16" s="168"/>
    </row>
    <row r="17" spans="2:4" ht="27" customHeight="1" x14ac:dyDescent="0.25">
      <c r="B17" s="137">
        <v>7</v>
      </c>
      <c r="C17" s="21" t="s">
        <v>343</v>
      </c>
      <c r="D17" s="168"/>
    </row>
    <row r="18" spans="2:4" x14ac:dyDescent="0.25">
      <c r="B18" s="137">
        <v>8</v>
      </c>
      <c r="C18" s="21" t="s">
        <v>344</v>
      </c>
      <c r="D18" s="168"/>
    </row>
    <row r="19" spans="2:4" ht="27.75" customHeight="1" x14ac:dyDescent="0.25">
      <c r="B19" s="137">
        <v>9</v>
      </c>
      <c r="C19" s="21" t="s">
        <v>345</v>
      </c>
      <c r="D19" s="168"/>
    </row>
    <row r="20" spans="2:4" ht="27" customHeight="1" x14ac:dyDescent="0.25">
      <c r="B20" s="137">
        <v>10</v>
      </c>
      <c r="C20" s="21" t="s">
        <v>346</v>
      </c>
      <c r="D20" s="168"/>
    </row>
    <row r="21" spans="2:4" x14ac:dyDescent="0.25">
      <c r="B21" s="137">
        <v>11</v>
      </c>
      <c r="C21" s="151" t="s">
        <v>813</v>
      </c>
      <c r="D21" s="172">
        <v>2543.6798429999999</v>
      </c>
    </row>
    <row r="22" spans="2:4" x14ac:dyDescent="0.25">
      <c r="B22" s="227" t="s">
        <v>347</v>
      </c>
      <c r="C22" s="227"/>
      <c r="D22" s="227"/>
    </row>
    <row r="23" spans="2:4" ht="27" customHeight="1" x14ac:dyDescent="0.25">
      <c r="B23" s="228">
        <v>12</v>
      </c>
      <c r="C23" s="21" t="s">
        <v>348</v>
      </c>
      <c r="D23" s="168"/>
    </row>
    <row r="24" spans="2:4" ht="27" customHeight="1" x14ac:dyDescent="0.25">
      <c r="B24" s="228">
        <v>13</v>
      </c>
      <c r="C24" s="21" t="s">
        <v>349</v>
      </c>
      <c r="D24" s="168"/>
    </row>
    <row r="25" spans="2:4" x14ac:dyDescent="0.25">
      <c r="B25" s="228">
        <v>14</v>
      </c>
      <c r="C25" s="21" t="s">
        <v>350</v>
      </c>
      <c r="D25" s="168"/>
    </row>
    <row r="26" spans="2:4" ht="39.950000000000003" customHeight="1" x14ac:dyDescent="0.25">
      <c r="B26" s="137" t="s">
        <v>351</v>
      </c>
      <c r="C26" s="21" t="s">
        <v>352</v>
      </c>
      <c r="D26" s="168"/>
    </row>
    <row r="27" spans="2:4" x14ac:dyDescent="0.25">
      <c r="B27" s="137">
        <v>15</v>
      </c>
      <c r="C27" s="21" t="s">
        <v>353</v>
      </c>
      <c r="D27" s="168"/>
    </row>
    <row r="28" spans="2:4" x14ac:dyDescent="0.25">
      <c r="B28" s="137" t="s">
        <v>354</v>
      </c>
      <c r="C28" s="21" t="s">
        <v>355</v>
      </c>
      <c r="D28" s="168"/>
    </row>
    <row r="29" spans="2:4" x14ac:dyDescent="0.25">
      <c r="B29" s="137">
        <v>16</v>
      </c>
      <c r="C29" s="151" t="s">
        <v>814</v>
      </c>
      <c r="D29" s="168"/>
    </row>
    <row r="30" spans="2:4" x14ac:dyDescent="0.25">
      <c r="B30" s="227" t="s">
        <v>356</v>
      </c>
      <c r="C30" s="227"/>
      <c r="D30" s="227"/>
    </row>
    <row r="31" spans="2:4" x14ac:dyDescent="0.25">
      <c r="B31" s="137">
        <v>17</v>
      </c>
      <c r="C31" s="21" t="s">
        <v>357</v>
      </c>
      <c r="D31" s="168">
        <v>17438.20538118</v>
      </c>
    </row>
    <row r="32" spans="2:4" x14ac:dyDescent="0.25">
      <c r="B32" s="137">
        <v>18</v>
      </c>
      <c r="C32" s="21" t="s">
        <v>358</v>
      </c>
      <c r="D32" s="168">
        <v>-13128.026374244</v>
      </c>
    </row>
    <row r="33" spans="2:4" x14ac:dyDescent="0.25">
      <c r="B33" s="137">
        <v>19</v>
      </c>
      <c r="C33" s="151" t="s">
        <v>356</v>
      </c>
      <c r="D33" s="172">
        <v>4310.1790069359995</v>
      </c>
    </row>
    <row r="34" spans="2:4" ht="27" customHeight="1" x14ac:dyDescent="0.25">
      <c r="B34" s="226" t="s">
        <v>359</v>
      </c>
      <c r="C34" s="226"/>
      <c r="D34" s="226"/>
    </row>
    <row r="35" spans="2:4" x14ac:dyDescent="0.25">
      <c r="B35" s="137" t="s">
        <v>251</v>
      </c>
      <c r="C35" s="19"/>
      <c r="D35" s="168"/>
    </row>
    <row r="36" spans="2:4" x14ac:dyDescent="0.25">
      <c r="B36" s="137" t="s">
        <v>252</v>
      </c>
      <c r="C36" s="19"/>
      <c r="D36" s="168"/>
    </row>
    <row r="37" spans="2:4" x14ac:dyDescent="0.25">
      <c r="B37" s="227" t="s">
        <v>360</v>
      </c>
      <c r="C37" s="227"/>
      <c r="D37" s="227"/>
    </row>
    <row r="38" spans="2:4" x14ac:dyDescent="0.25">
      <c r="B38" s="137">
        <v>20</v>
      </c>
      <c r="C38" s="22" t="s">
        <v>361</v>
      </c>
      <c r="D38" s="172">
        <v>12495.538526311308</v>
      </c>
    </row>
    <row r="39" spans="2:4" x14ac:dyDescent="0.25">
      <c r="B39" s="137">
        <v>21</v>
      </c>
      <c r="C39" s="151" t="s">
        <v>334</v>
      </c>
      <c r="D39" s="172">
        <v>161337.99346797602</v>
      </c>
    </row>
    <row r="40" spans="2:4" x14ac:dyDescent="0.25">
      <c r="B40" s="227" t="s">
        <v>362</v>
      </c>
      <c r="C40" s="227"/>
      <c r="D40" s="227"/>
    </row>
    <row r="41" spans="2:4" x14ac:dyDescent="0.25">
      <c r="B41" s="137">
        <v>22</v>
      </c>
      <c r="C41" s="22" t="s">
        <v>362</v>
      </c>
      <c r="D41" s="174">
        <v>7.7449447942908423E-2</v>
      </c>
    </row>
    <row r="42" spans="2:4" x14ac:dyDescent="0.25">
      <c r="B42" s="226" t="s">
        <v>363</v>
      </c>
      <c r="C42" s="226"/>
      <c r="D42" s="226"/>
    </row>
    <row r="43" spans="2:4" ht="27" customHeight="1" x14ac:dyDescent="0.25">
      <c r="B43" s="137" t="s">
        <v>364</v>
      </c>
      <c r="C43" s="21" t="s">
        <v>365</v>
      </c>
      <c r="D43" s="19"/>
    </row>
    <row r="44" spans="2:4" ht="27" customHeight="1" x14ac:dyDescent="0.25">
      <c r="B44" s="137" t="s">
        <v>366</v>
      </c>
      <c r="C44" s="21" t="s">
        <v>367</v>
      </c>
      <c r="D44" s="19"/>
    </row>
  </sheetData>
  <sheetProtection algorithmName="SHA-512" hashValue="CwoqpzNiN3xYSuNdd6M2/uP2/UnwhQ1r/GhsWrXBqU+/SX95wqjcJP0nAM+o0/wAO1Oa1iMY/ktIBA4Y3YlZwA==" saltValue="cqECKA9DkDb1ahtC8+GBVg==" spinCount="100000" sheet="1" objects="1" scenarios="1"/>
  <mergeCells count="8">
    <mergeCell ref="B40:D40"/>
    <mergeCell ref="B42:D42"/>
    <mergeCell ref="B8:D8"/>
    <mergeCell ref="B12:D12"/>
    <mergeCell ref="B22:D22"/>
    <mergeCell ref="B30:D30"/>
    <mergeCell ref="B34:D34"/>
    <mergeCell ref="B37:D37"/>
  </mergeCells>
  <hyperlinks>
    <hyperlink ref="B2" location="Contents!A1" display="Back to contents page" xr:uid="{4BE8EB17-D596-45CB-88CF-897C40D4112E}"/>
  </hyperlinks>
  <pageMargins left="0.7" right="0.7" top="0.75" bottom="0.75" header="0.3" footer="0.3"/>
  <pageSetup paperSize="9"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45B75-DBFD-4301-9D3C-514F17B04638}">
  <sheetPr codeName="Sheet44"/>
  <dimension ref="B2:H19"/>
  <sheetViews>
    <sheetView showGridLines="0" showRowColHeaders="0" zoomScale="80" zoomScaleNormal="80" workbookViewId="0"/>
  </sheetViews>
  <sheetFormatPr defaultColWidth="9.140625" defaultRowHeight="15" x14ac:dyDescent="0.25"/>
  <cols>
    <col min="1" max="1" width="2.7109375" style="5" customWidth="1"/>
    <col min="2" max="2" width="7.28515625" style="5" customWidth="1"/>
    <col min="3" max="3" width="53.140625" style="5" customWidth="1"/>
    <col min="4" max="4" width="16.5703125" style="5" customWidth="1"/>
    <col min="5" max="5" width="9.140625" style="5"/>
    <col min="6" max="6" width="11.42578125" style="5" bestFit="1" customWidth="1"/>
    <col min="7" max="16384" width="9.140625" style="5"/>
  </cols>
  <sheetData>
    <row r="2" spans="2:6" x14ac:dyDescent="0.25">
      <c r="B2" s="10" t="s">
        <v>774</v>
      </c>
    </row>
    <row r="4" spans="2:6" ht="21" x14ac:dyDescent="0.35">
      <c r="B4" s="4" t="s">
        <v>689</v>
      </c>
    </row>
    <row r="7" spans="2:6" ht="25.5" x14ac:dyDescent="0.25">
      <c r="B7" s="217"/>
      <c r="C7" s="217"/>
      <c r="D7" s="218" t="s">
        <v>335</v>
      </c>
    </row>
    <row r="8" spans="2:6" ht="27" customHeight="1" x14ac:dyDescent="0.25">
      <c r="B8" s="219" t="s">
        <v>368</v>
      </c>
      <c r="C8" s="220" t="s">
        <v>369</v>
      </c>
      <c r="D8" s="20">
        <v>154646.08729504002</v>
      </c>
    </row>
    <row r="9" spans="2:6" x14ac:dyDescent="0.25">
      <c r="B9" s="219" t="s">
        <v>370</v>
      </c>
      <c r="C9" s="221" t="s">
        <v>371</v>
      </c>
      <c r="D9" s="20">
        <v>125.375772</v>
      </c>
    </row>
    <row r="10" spans="2:6" x14ac:dyDescent="0.25">
      <c r="B10" s="219" t="s">
        <v>372</v>
      </c>
      <c r="C10" s="221" t="s">
        <v>373</v>
      </c>
      <c r="D10" s="20">
        <v>154520.71152303999</v>
      </c>
    </row>
    <row r="11" spans="2:6" x14ac:dyDescent="0.25">
      <c r="B11" s="219" t="s">
        <v>374</v>
      </c>
      <c r="C11" s="222" t="s">
        <v>82</v>
      </c>
      <c r="D11" s="20">
        <v>13452.187598</v>
      </c>
    </row>
    <row r="12" spans="2:6" x14ac:dyDescent="0.25">
      <c r="B12" s="219" t="s">
        <v>375</v>
      </c>
      <c r="C12" s="222" t="s">
        <v>376</v>
      </c>
      <c r="D12" s="20">
        <v>7293.4600190000001</v>
      </c>
      <c r="F12" s="223"/>
    </row>
    <row r="13" spans="2:6" ht="27" customHeight="1" x14ac:dyDescent="0.25">
      <c r="B13" s="219" t="s">
        <v>377</v>
      </c>
      <c r="C13" s="222" t="s">
        <v>801</v>
      </c>
      <c r="D13" s="20">
        <v>2619.2954749999999</v>
      </c>
    </row>
    <row r="14" spans="2:6" x14ac:dyDescent="0.25">
      <c r="B14" s="219" t="s">
        <v>378</v>
      </c>
      <c r="C14" s="222" t="s">
        <v>63</v>
      </c>
      <c r="D14" s="20">
        <v>2727.8899299999998</v>
      </c>
    </row>
    <row r="15" spans="2:6" x14ac:dyDescent="0.25">
      <c r="B15" s="219" t="s">
        <v>379</v>
      </c>
      <c r="C15" s="222" t="s">
        <v>380</v>
      </c>
      <c r="D15" s="20">
        <v>86752.223585999993</v>
      </c>
    </row>
    <row r="16" spans="2:6" x14ac:dyDescent="0.25">
      <c r="B16" s="219" t="s">
        <v>381</v>
      </c>
      <c r="C16" s="222" t="s">
        <v>382</v>
      </c>
      <c r="D16" s="20">
        <v>6802.1079890000001</v>
      </c>
    </row>
    <row r="17" spans="2:8" x14ac:dyDescent="0.25">
      <c r="B17" s="219" t="s">
        <v>383</v>
      </c>
      <c r="C17" s="222" t="s">
        <v>384</v>
      </c>
      <c r="D17" s="20">
        <v>30785.52081229</v>
      </c>
    </row>
    <row r="18" spans="2:8" x14ac:dyDescent="0.25">
      <c r="B18" s="219" t="s">
        <v>385</v>
      </c>
      <c r="C18" s="222" t="s">
        <v>80</v>
      </c>
      <c r="D18" s="20">
        <v>508.65022299999998</v>
      </c>
    </row>
    <row r="19" spans="2:8" ht="27" customHeight="1" x14ac:dyDescent="0.25">
      <c r="B19" s="219" t="s">
        <v>386</v>
      </c>
      <c r="C19" s="222" t="s">
        <v>387</v>
      </c>
      <c r="D19" s="20">
        <v>3579.3758907500001</v>
      </c>
      <c r="H19" s="224"/>
    </row>
  </sheetData>
  <sheetProtection algorithmName="SHA-512" hashValue="fLmOe2MRyu0m8QD61DBUZJycxBfqhESOX+qUw5UpGCUv1dyPt/0se72LN27CkJzDzfU04qFc/LJSE3QWM6CWBw==" saltValue="gkhNKIhSYc/1hQLbkcprgQ==" spinCount="100000" sheet="1" objects="1" scenarios="1"/>
  <hyperlinks>
    <hyperlink ref="B2" location="Contents!A1" display="Back to contents page" xr:uid="{45476AC9-F714-42F0-A6D9-7F68D022E3B3}"/>
  </hyperlinks>
  <pageMargins left="0.7" right="0.7" top="0.75" bottom="0.75" header="0.3" footer="0.3"/>
  <pageSetup paperSize="9"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710DB-8C5C-4F51-8597-1180A0514938}">
  <sheetPr codeName="Sheet40"/>
  <dimension ref="B2:O43"/>
  <sheetViews>
    <sheetView showGridLines="0" showRowColHeaders="0" zoomScale="80" zoomScaleNormal="80" workbookViewId="0"/>
  </sheetViews>
  <sheetFormatPr defaultColWidth="9.140625" defaultRowHeight="15" x14ac:dyDescent="0.25"/>
  <cols>
    <col min="1" max="1" width="2.7109375" style="5" customWidth="1"/>
    <col min="2" max="2" width="9.140625" style="5"/>
    <col min="3" max="3" width="36.85546875" style="5" customWidth="1"/>
    <col min="4" max="11" width="11.5703125" style="5" bestFit="1" customWidth="1"/>
    <col min="12" max="16384" width="9.140625" style="5"/>
  </cols>
  <sheetData>
    <row r="2" spans="2:11" x14ac:dyDescent="0.25">
      <c r="B2" s="10" t="s">
        <v>774</v>
      </c>
    </row>
    <row r="4" spans="2:11" ht="21" x14ac:dyDescent="0.35">
      <c r="B4" s="4" t="s">
        <v>683</v>
      </c>
    </row>
    <row r="7" spans="2:11" x14ac:dyDescent="0.25">
      <c r="B7" s="175" t="s">
        <v>566</v>
      </c>
      <c r="C7" s="175"/>
      <c r="D7" s="15" t="s">
        <v>231</v>
      </c>
      <c r="E7" s="15"/>
      <c r="F7" s="15"/>
      <c r="G7" s="15"/>
      <c r="H7" s="15" t="s">
        <v>232</v>
      </c>
      <c r="I7" s="15"/>
      <c r="J7" s="15"/>
      <c r="K7" s="15"/>
    </row>
    <row r="8" spans="2:11" x14ac:dyDescent="0.25">
      <c r="B8" s="175" t="s">
        <v>567</v>
      </c>
      <c r="C8" s="175"/>
      <c r="D8" s="15"/>
      <c r="E8" s="15"/>
      <c r="F8" s="15"/>
      <c r="G8" s="15"/>
      <c r="H8" s="15"/>
      <c r="I8" s="15"/>
      <c r="J8" s="15"/>
      <c r="K8" s="15"/>
    </row>
    <row r="9" spans="2:11" x14ac:dyDescent="0.25">
      <c r="B9" s="175" t="s">
        <v>568</v>
      </c>
      <c r="C9" s="175"/>
      <c r="D9" s="176">
        <v>43830</v>
      </c>
      <c r="E9" s="176" t="s">
        <v>569</v>
      </c>
      <c r="F9" s="176">
        <v>43646</v>
      </c>
      <c r="G9" s="176">
        <v>43555</v>
      </c>
      <c r="H9" s="176">
        <v>43830</v>
      </c>
      <c r="I9" s="176" t="s">
        <v>569</v>
      </c>
      <c r="J9" s="176">
        <v>43646</v>
      </c>
      <c r="K9" s="176">
        <v>43555</v>
      </c>
    </row>
    <row r="10" spans="2:11" x14ac:dyDescent="0.25">
      <c r="B10" s="175" t="s">
        <v>230</v>
      </c>
      <c r="C10" s="175"/>
      <c r="D10" s="19">
        <v>12</v>
      </c>
      <c r="E10" s="19">
        <v>12</v>
      </c>
      <c r="F10" s="19">
        <v>12</v>
      </c>
      <c r="G10" s="19">
        <v>12</v>
      </c>
      <c r="H10" s="19">
        <v>12</v>
      </c>
      <c r="I10" s="19">
        <v>12</v>
      </c>
      <c r="J10" s="19">
        <v>12</v>
      </c>
      <c r="K10" s="19">
        <v>12</v>
      </c>
    </row>
    <row r="11" spans="2:11" ht="15" customHeight="1" x14ac:dyDescent="0.25">
      <c r="B11" s="177" t="s">
        <v>785</v>
      </c>
      <c r="C11" s="178"/>
      <c r="D11" s="178"/>
      <c r="E11" s="178"/>
      <c r="F11" s="178"/>
      <c r="G11" s="178"/>
      <c r="H11" s="178"/>
      <c r="I11" s="178"/>
      <c r="J11" s="178"/>
      <c r="K11" s="179"/>
    </row>
    <row r="12" spans="2:11" ht="15" customHeight="1" x14ac:dyDescent="0.25">
      <c r="B12" s="180">
        <v>1</v>
      </c>
      <c r="C12" s="181" t="s">
        <v>233</v>
      </c>
      <c r="D12" s="182"/>
      <c r="E12" s="183"/>
      <c r="F12" s="183"/>
      <c r="G12" s="184"/>
      <c r="H12" s="128">
        <v>14616.5987194383</v>
      </c>
      <c r="I12" s="128">
        <v>14246.511923562599</v>
      </c>
      <c r="J12" s="128">
        <v>13816.805238322069</v>
      </c>
      <c r="K12" s="128">
        <v>13224.601500672648</v>
      </c>
    </row>
    <row r="13" spans="2:11" x14ac:dyDescent="0.25">
      <c r="B13" s="185" t="s">
        <v>234</v>
      </c>
      <c r="C13" s="186"/>
      <c r="D13" s="186"/>
      <c r="E13" s="186"/>
      <c r="F13" s="186"/>
      <c r="G13" s="186"/>
      <c r="H13" s="186"/>
      <c r="I13" s="186"/>
      <c r="J13" s="186"/>
      <c r="K13" s="186"/>
    </row>
    <row r="14" spans="2:11" ht="27" customHeight="1" x14ac:dyDescent="0.25">
      <c r="B14" s="180">
        <v>2</v>
      </c>
      <c r="C14" s="127" t="s">
        <v>235</v>
      </c>
      <c r="D14" s="187">
        <v>41466.682431031884</v>
      </c>
      <c r="E14" s="187">
        <v>40927.707971230222</v>
      </c>
      <c r="F14" s="187">
        <v>40436.954355337657</v>
      </c>
      <c r="G14" s="187">
        <v>39966.309363733621</v>
      </c>
      <c r="H14" s="187">
        <v>2256.4171664348155</v>
      </c>
      <c r="I14" s="187">
        <v>2223.8725022887947</v>
      </c>
      <c r="J14" s="187">
        <v>2196.3559328346191</v>
      </c>
      <c r="K14" s="187">
        <v>2169.9698866511199</v>
      </c>
    </row>
    <row r="15" spans="2:11" x14ac:dyDescent="0.25">
      <c r="B15" s="188">
        <v>3</v>
      </c>
      <c r="C15" s="138" t="s">
        <v>236</v>
      </c>
      <c r="D15" s="20">
        <v>37805.021533371619</v>
      </c>
      <c r="E15" s="20">
        <v>37377.965896683709</v>
      </c>
      <c r="F15" s="20">
        <v>36946.79005398212</v>
      </c>
      <c r="G15" s="20">
        <v>36533.220994444018</v>
      </c>
      <c r="H15" s="20">
        <v>1890.2510766688722</v>
      </c>
      <c r="I15" s="20">
        <v>1868.8982948338939</v>
      </c>
      <c r="J15" s="20">
        <v>1847.3395026988153</v>
      </c>
      <c r="K15" s="20">
        <v>1826.6610497219096</v>
      </c>
    </row>
    <row r="16" spans="2:11" x14ac:dyDescent="0.25">
      <c r="B16" s="188">
        <v>4</v>
      </c>
      <c r="C16" s="189" t="s">
        <v>237</v>
      </c>
      <c r="D16" s="20">
        <v>3661.6608976602647</v>
      </c>
      <c r="E16" s="20">
        <v>3549.7420745465101</v>
      </c>
      <c r="F16" s="20">
        <v>3490.1643013555354</v>
      </c>
      <c r="G16" s="20">
        <v>3433.0883692896009</v>
      </c>
      <c r="H16" s="20">
        <v>366.16608976594313</v>
      </c>
      <c r="I16" s="20">
        <v>354.97420745490098</v>
      </c>
      <c r="J16" s="20">
        <v>349.0164301358036</v>
      </c>
      <c r="K16" s="20">
        <v>343.30883692921003</v>
      </c>
    </row>
    <row r="17" spans="2:14" x14ac:dyDescent="0.25">
      <c r="B17" s="180">
        <v>5</v>
      </c>
      <c r="C17" s="18" t="s">
        <v>238</v>
      </c>
      <c r="D17" s="187">
        <v>19337.953652134285</v>
      </c>
      <c r="E17" s="187">
        <v>19107.484865824281</v>
      </c>
      <c r="F17" s="187">
        <v>18783.321669974193</v>
      </c>
      <c r="G17" s="187">
        <v>18259.207227874038</v>
      </c>
      <c r="H17" s="187">
        <v>6446.6706639596168</v>
      </c>
      <c r="I17" s="187">
        <v>6347.9074190016536</v>
      </c>
      <c r="J17" s="187">
        <v>6273.3878448090418</v>
      </c>
      <c r="K17" s="187">
        <v>6000.3437927284685</v>
      </c>
    </row>
    <row r="18" spans="2:14" ht="39.950000000000003" customHeight="1" x14ac:dyDescent="0.25">
      <c r="B18" s="188">
        <v>6</v>
      </c>
      <c r="C18" s="189" t="s">
        <v>239</v>
      </c>
      <c r="D18" s="20">
        <v>12031.777235102907</v>
      </c>
      <c r="E18" s="20">
        <v>12185.520288372605</v>
      </c>
      <c r="F18" s="20">
        <v>11892.256412662589</v>
      </c>
      <c r="G18" s="20">
        <v>11624.670530113752</v>
      </c>
      <c r="H18" s="20">
        <v>2816.2378069852343</v>
      </c>
      <c r="I18" s="20">
        <v>2877.7172522026481</v>
      </c>
      <c r="J18" s="20">
        <v>2821.2602443965661</v>
      </c>
      <c r="K18" s="20">
        <v>2763.5676325280215</v>
      </c>
    </row>
    <row r="19" spans="2:14" ht="27" customHeight="1" x14ac:dyDescent="0.25">
      <c r="B19" s="188">
        <v>7</v>
      </c>
      <c r="C19" s="189" t="s">
        <v>240</v>
      </c>
      <c r="D19" s="20">
        <v>7056.0378240863756</v>
      </c>
      <c r="E19" s="20">
        <v>6685.1092785166775</v>
      </c>
      <c r="F19" s="20">
        <v>6612.3701586091047</v>
      </c>
      <c r="G19" s="20">
        <v>6459.9388209386179</v>
      </c>
      <c r="H19" s="20">
        <v>3380.2942640293832</v>
      </c>
      <c r="I19" s="20">
        <v>3233.334867864005</v>
      </c>
      <c r="J19" s="20">
        <v>3173.4325017099754</v>
      </c>
      <c r="K19" s="20">
        <v>3062.1782833787802</v>
      </c>
    </row>
    <row r="20" spans="2:14" x14ac:dyDescent="0.25">
      <c r="B20" s="188">
        <v>8</v>
      </c>
      <c r="C20" s="138" t="s">
        <v>241</v>
      </c>
      <c r="D20" s="190">
        <v>250.138592945</v>
      </c>
      <c r="E20" s="190">
        <v>236.85529893500001</v>
      </c>
      <c r="F20" s="190">
        <v>278.69509870249999</v>
      </c>
      <c r="G20" s="190">
        <v>174.59787682166663</v>
      </c>
      <c r="H20" s="20">
        <v>250.138592945</v>
      </c>
      <c r="I20" s="20">
        <v>236.85529893500001</v>
      </c>
      <c r="J20" s="20">
        <v>278.69509870249999</v>
      </c>
      <c r="K20" s="20">
        <v>174.59787682166663</v>
      </c>
    </row>
    <row r="21" spans="2:14" x14ac:dyDescent="0.25">
      <c r="B21" s="180">
        <v>9</v>
      </c>
      <c r="C21" s="191" t="s">
        <v>242</v>
      </c>
      <c r="D21" s="182"/>
      <c r="E21" s="183"/>
      <c r="F21" s="183"/>
      <c r="G21" s="184"/>
      <c r="H21" s="192">
        <v>6.7297750566666661</v>
      </c>
      <c r="I21" s="193"/>
      <c r="J21" s="193"/>
      <c r="K21" s="193"/>
    </row>
    <row r="22" spans="2:14" x14ac:dyDescent="0.25">
      <c r="B22" s="194">
        <v>10</v>
      </c>
      <c r="C22" s="18" t="s">
        <v>243</v>
      </c>
      <c r="D22" s="187">
        <v>6576.535275300831</v>
      </c>
      <c r="E22" s="187">
        <v>6406.8284702801739</v>
      </c>
      <c r="F22" s="187">
        <v>6273.3188576409311</v>
      </c>
      <c r="G22" s="187">
        <v>6097.6992446633312</v>
      </c>
      <c r="H22" s="187">
        <v>784.77499628724945</v>
      </c>
      <c r="I22" s="187">
        <v>791.0120246714248</v>
      </c>
      <c r="J22" s="187">
        <v>780.27226242692109</v>
      </c>
      <c r="K22" s="187">
        <v>701.70721410716635</v>
      </c>
    </row>
    <row r="23" spans="2:14" ht="27" customHeight="1" x14ac:dyDescent="0.25">
      <c r="B23" s="195">
        <v>11</v>
      </c>
      <c r="C23" s="196" t="s">
        <v>244</v>
      </c>
      <c r="D23" s="20">
        <v>342.20778826833288</v>
      </c>
      <c r="E23" s="20">
        <v>355.46892604166618</v>
      </c>
      <c r="F23" s="20">
        <v>336.60240639083287</v>
      </c>
      <c r="G23" s="20">
        <v>261.74061522666636</v>
      </c>
      <c r="H23" s="20">
        <v>342.20778826833288</v>
      </c>
      <c r="I23" s="20">
        <v>355.46892604166618</v>
      </c>
      <c r="J23" s="20">
        <v>336.60240639083287</v>
      </c>
      <c r="K23" s="20">
        <v>261.74061522666636</v>
      </c>
    </row>
    <row r="24" spans="2:14" ht="27" customHeight="1" x14ac:dyDescent="0.25">
      <c r="B24" s="195">
        <v>12</v>
      </c>
      <c r="C24" s="196" t="s">
        <v>245</v>
      </c>
      <c r="D24" s="20"/>
      <c r="E24" s="20"/>
      <c r="F24" s="20"/>
      <c r="G24" s="20"/>
      <c r="H24" s="20"/>
      <c r="I24" s="20"/>
      <c r="J24" s="20"/>
      <c r="K24" s="20"/>
    </row>
    <row r="25" spans="2:14" x14ac:dyDescent="0.25">
      <c r="B25" s="195">
        <v>13</v>
      </c>
      <c r="C25" s="196" t="s">
        <v>246</v>
      </c>
      <c r="D25" s="20">
        <v>6234.3274870324985</v>
      </c>
      <c r="E25" s="20">
        <v>6051.3595442385076</v>
      </c>
      <c r="F25" s="20">
        <v>5936.7164512500985</v>
      </c>
      <c r="G25" s="20">
        <v>5835.9586294366645</v>
      </c>
      <c r="H25" s="20">
        <v>442.56720801891657</v>
      </c>
      <c r="I25" s="20">
        <v>435.54309862975867</v>
      </c>
      <c r="J25" s="20">
        <v>443.66985603608828</v>
      </c>
      <c r="K25" s="20">
        <v>439.96659888049999</v>
      </c>
    </row>
    <row r="26" spans="2:14" ht="27" customHeight="1" x14ac:dyDescent="0.25">
      <c r="B26" s="180">
        <v>14</v>
      </c>
      <c r="C26" s="127" t="s">
        <v>247</v>
      </c>
      <c r="D26" s="128">
        <v>557.90486765499998</v>
      </c>
      <c r="E26" s="128">
        <v>725.71964572499985</v>
      </c>
      <c r="F26" s="128">
        <v>892.29031257416648</v>
      </c>
      <c r="G26" s="128">
        <v>673.2105081075</v>
      </c>
      <c r="H26" s="128">
        <v>557.90486765499998</v>
      </c>
      <c r="I26" s="128">
        <v>725.71964572499985</v>
      </c>
      <c r="J26" s="128">
        <v>892.29031257416648</v>
      </c>
      <c r="K26" s="128">
        <v>673.2105081075</v>
      </c>
    </row>
    <row r="27" spans="2:14" ht="27" customHeight="1" x14ac:dyDescent="0.25">
      <c r="B27" s="180">
        <v>15</v>
      </c>
      <c r="C27" s="127" t="s">
        <v>248</v>
      </c>
      <c r="D27" s="128">
        <v>3070.4094698318795</v>
      </c>
      <c r="E27" s="128">
        <v>2031.6140550467999</v>
      </c>
      <c r="F27" s="128">
        <v>1505.3464907426296</v>
      </c>
      <c r="G27" s="128">
        <v>1440.337910878306</v>
      </c>
      <c r="H27" s="128">
        <v>1618.5175467638103</v>
      </c>
      <c r="I27" s="128">
        <v>1407.074986679512</v>
      </c>
      <c r="J27" s="128">
        <v>1354.330506363463</v>
      </c>
      <c r="K27" s="128">
        <v>1440.337910878306</v>
      </c>
    </row>
    <row r="28" spans="2:14" x14ac:dyDescent="0.25">
      <c r="B28" s="180">
        <v>16</v>
      </c>
      <c r="C28" s="197" t="s">
        <v>249</v>
      </c>
      <c r="D28" s="198"/>
      <c r="E28" s="199"/>
      <c r="F28" s="199"/>
      <c r="G28" s="200"/>
      <c r="H28" s="201">
        <v>11671.015016157158</v>
      </c>
      <c r="I28" s="201">
        <v>11495.586578366385</v>
      </c>
      <c r="J28" s="201">
        <v>11496.636859008211</v>
      </c>
      <c r="K28" s="201">
        <v>10985.569312472562</v>
      </c>
      <c r="N28" s="135"/>
    </row>
    <row r="29" spans="2:14" x14ac:dyDescent="0.25">
      <c r="B29" s="202" t="s">
        <v>250</v>
      </c>
      <c r="C29" s="203"/>
      <c r="D29" s="203"/>
      <c r="E29" s="203"/>
      <c r="F29" s="203"/>
      <c r="G29" s="203"/>
      <c r="H29" s="203"/>
      <c r="I29" s="203"/>
      <c r="J29" s="203"/>
      <c r="K29" s="204"/>
    </row>
    <row r="30" spans="2:14" ht="15" customHeight="1" x14ac:dyDescent="0.25">
      <c r="B30" s="180">
        <v>17</v>
      </c>
      <c r="C30" s="127" t="s">
        <v>256</v>
      </c>
      <c r="D30" s="128">
        <v>646.51394246416669</v>
      </c>
      <c r="E30" s="128">
        <v>936.33855373333313</v>
      </c>
      <c r="F30" s="128">
        <v>986.72354568749995</v>
      </c>
      <c r="G30" s="128">
        <v>797.2472477908334</v>
      </c>
      <c r="H30" s="128">
        <v>64.559354397374989</v>
      </c>
      <c r="I30" s="128">
        <v>90.640063445083285</v>
      </c>
      <c r="J30" s="128">
        <v>94.73867502937496</v>
      </c>
      <c r="K30" s="128">
        <v>74.997314921466653</v>
      </c>
    </row>
    <row r="31" spans="2:14" ht="15" customHeight="1" x14ac:dyDescent="0.25">
      <c r="B31" s="180">
        <v>18</v>
      </c>
      <c r="C31" s="127" t="s">
        <v>257</v>
      </c>
      <c r="D31" s="128">
        <v>737.84949373095492</v>
      </c>
      <c r="E31" s="128">
        <v>943.99969899824225</v>
      </c>
      <c r="F31" s="128">
        <v>931.17774864715807</v>
      </c>
      <c r="G31" s="128">
        <v>898.7726662432276</v>
      </c>
      <c r="H31" s="128">
        <v>534.04292354095367</v>
      </c>
      <c r="I31" s="128">
        <v>758.07718831990928</v>
      </c>
      <c r="J31" s="128">
        <v>727.57579771674159</v>
      </c>
      <c r="K31" s="128">
        <v>671.13508195156078</v>
      </c>
    </row>
    <row r="32" spans="2:14" x14ac:dyDescent="0.25">
      <c r="B32" s="180">
        <v>19</v>
      </c>
      <c r="C32" s="127" t="s">
        <v>258</v>
      </c>
      <c r="D32" s="128">
        <v>581.1933223499999</v>
      </c>
      <c r="E32" s="128">
        <v>576.56709997416669</v>
      </c>
      <c r="F32" s="128">
        <v>692.93148643999996</v>
      </c>
      <c r="G32" s="128">
        <v>512.21131294583324</v>
      </c>
      <c r="H32" s="128">
        <v>581.1933223499999</v>
      </c>
      <c r="I32" s="128">
        <v>576.56709997416669</v>
      </c>
      <c r="J32" s="128">
        <v>692.93148643999996</v>
      </c>
      <c r="K32" s="128">
        <v>512.21131294583324</v>
      </c>
    </row>
    <row r="33" spans="2:15" ht="81" customHeight="1" x14ac:dyDescent="0.25">
      <c r="B33" s="180" t="s">
        <v>251</v>
      </c>
      <c r="C33" s="127" t="s">
        <v>259</v>
      </c>
      <c r="D33" s="198"/>
      <c r="E33" s="199"/>
      <c r="F33" s="199"/>
      <c r="G33" s="200"/>
      <c r="H33" s="18"/>
      <c r="I33" s="18"/>
      <c r="J33" s="18"/>
      <c r="K33" s="18"/>
      <c r="O33" s="135"/>
    </row>
    <row r="34" spans="2:15" ht="27" customHeight="1" x14ac:dyDescent="0.25">
      <c r="B34" s="180" t="s">
        <v>252</v>
      </c>
      <c r="C34" s="205" t="s">
        <v>260</v>
      </c>
      <c r="D34" s="206"/>
      <c r="E34" s="206"/>
      <c r="F34" s="206"/>
      <c r="G34" s="206"/>
      <c r="H34" s="207"/>
      <c r="I34" s="207"/>
      <c r="J34" s="207"/>
      <c r="K34" s="207"/>
    </row>
    <row r="35" spans="2:15" x14ac:dyDescent="0.25">
      <c r="B35" s="180">
        <v>20</v>
      </c>
      <c r="C35" s="132" t="s">
        <v>261</v>
      </c>
      <c r="D35" s="208">
        <v>1965.5567585451217</v>
      </c>
      <c r="E35" s="208">
        <v>2456.9053527057422</v>
      </c>
      <c r="F35" s="208">
        <v>2610.8327807746577</v>
      </c>
      <c r="G35" s="208">
        <v>2208.231226979894</v>
      </c>
      <c r="H35" s="208">
        <v>1179.7956002883284</v>
      </c>
      <c r="I35" s="208">
        <v>1425.2843517391593</v>
      </c>
      <c r="J35" s="208">
        <v>1515.2459591861166</v>
      </c>
      <c r="K35" s="208">
        <v>1258.3437098188606</v>
      </c>
    </row>
    <row r="36" spans="2:15" x14ac:dyDescent="0.25">
      <c r="B36" s="188" t="s">
        <v>253</v>
      </c>
      <c r="C36" s="209" t="s">
        <v>262</v>
      </c>
      <c r="D36" s="210"/>
      <c r="E36" s="19"/>
      <c r="F36" s="19"/>
      <c r="G36" s="19"/>
      <c r="H36" s="19"/>
      <c r="I36" s="19"/>
      <c r="J36" s="19"/>
      <c r="K36" s="19"/>
    </row>
    <row r="37" spans="2:15" x14ac:dyDescent="0.25">
      <c r="B37" s="188" t="s">
        <v>254</v>
      </c>
      <c r="C37" s="209" t="s">
        <v>263</v>
      </c>
      <c r="D37" s="210"/>
      <c r="E37" s="19"/>
      <c r="F37" s="19"/>
      <c r="G37" s="19"/>
      <c r="H37" s="19"/>
      <c r="I37" s="19"/>
      <c r="J37" s="19"/>
      <c r="K37" s="19"/>
    </row>
    <row r="38" spans="2:15" x14ac:dyDescent="0.25">
      <c r="B38" s="188" t="s">
        <v>255</v>
      </c>
      <c r="C38" s="209" t="s">
        <v>264</v>
      </c>
      <c r="D38" s="211">
        <v>1965.556758545122</v>
      </c>
      <c r="E38" s="142">
        <v>2456.9053527057422</v>
      </c>
      <c r="F38" s="142">
        <v>2610.8327807746582</v>
      </c>
      <c r="G38" s="142">
        <v>2208.231226979894</v>
      </c>
      <c r="H38" s="142">
        <v>1179.7956002883288</v>
      </c>
      <c r="I38" s="142">
        <v>1425.2843517391591</v>
      </c>
      <c r="J38" s="142">
        <v>1515.2459591861166</v>
      </c>
      <c r="K38" s="142">
        <v>1258.3437098188608</v>
      </c>
    </row>
    <row r="39" spans="2:15" x14ac:dyDescent="0.25">
      <c r="B39" s="212"/>
      <c r="C39" s="9"/>
      <c r="D39" s="9"/>
      <c r="E39" s="9"/>
      <c r="F39" s="9"/>
      <c r="G39" s="9"/>
      <c r="H39" s="213" t="s">
        <v>268</v>
      </c>
      <c r="I39" s="213"/>
      <c r="J39" s="213"/>
      <c r="K39" s="213"/>
    </row>
    <row r="40" spans="2:15" x14ac:dyDescent="0.25">
      <c r="B40" s="180">
        <v>21</v>
      </c>
      <c r="C40" s="214" t="s">
        <v>265</v>
      </c>
      <c r="D40" s="206"/>
      <c r="E40" s="206"/>
      <c r="F40" s="206"/>
      <c r="G40" s="206"/>
      <c r="H40" s="134">
        <v>14420.321618665295</v>
      </c>
      <c r="I40" s="134">
        <v>14050.234822789595</v>
      </c>
      <c r="J40" s="134">
        <v>13762.611786087087</v>
      </c>
      <c r="K40" s="134">
        <v>13224.601500672648</v>
      </c>
    </row>
    <row r="41" spans="2:15" x14ac:dyDescent="0.25">
      <c r="B41" s="180">
        <v>22</v>
      </c>
      <c r="C41" s="214" t="s">
        <v>266</v>
      </c>
      <c r="D41" s="206"/>
      <c r="E41" s="206"/>
      <c r="F41" s="206"/>
      <c r="G41" s="206"/>
      <c r="H41" s="134">
        <v>10491.219415868456</v>
      </c>
      <c r="I41" s="134">
        <v>10070.302226628517</v>
      </c>
      <c r="J41" s="134">
        <v>9981.3908998229272</v>
      </c>
      <c r="K41" s="134">
        <v>9724.4507467378662</v>
      </c>
    </row>
    <row r="42" spans="2:15" x14ac:dyDescent="0.25">
      <c r="B42" s="180">
        <v>23</v>
      </c>
      <c r="C42" s="214" t="s">
        <v>267</v>
      </c>
      <c r="D42" s="206"/>
      <c r="E42" s="206"/>
      <c r="F42" s="206"/>
      <c r="G42" s="206"/>
      <c r="H42" s="215">
        <v>1.3801448683426667</v>
      </c>
      <c r="I42" s="215">
        <v>1.4104517053178973</v>
      </c>
      <c r="J42" s="215">
        <v>1.3921399371466767</v>
      </c>
      <c r="K42" s="215">
        <v>1.3710377985956244</v>
      </c>
    </row>
    <row r="43" spans="2:15" x14ac:dyDescent="0.25">
      <c r="H43" s="216"/>
      <c r="I43" s="216"/>
      <c r="J43" s="216"/>
      <c r="K43" s="216"/>
    </row>
  </sheetData>
  <sheetProtection algorithmName="SHA-512" hashValue="JZ/oApLiZsxAqp5n2FAySRqJjwUsOgQxGOwSd12RR1PYVsvagNujC8aWm6jiQjm6MKenTq7w03Sedp+QZKPZaw==" saltValue="n3wCWq5KU1AjLnA4Bnvvsw==" spinCount="100000" sheet="1" objects="1" scenarios="1"/>
  <mergeCells count="18">
    <mergeCell ref="H39:K39"/>
    <mergeCell ref="D21:G21"/>
    <mergeCell ref="D28:G28"/>
    <mergeCell ref="D33:G33"/>
    <mergeCell ref="D34:G34"/>
    <mergeCell ref="B8:C8"/>
    <mergeCell ref="B11:K11"/>
    <mergeCell ref="B13:K13"/>
    <mergeCell ref="B29:K29"/>
    <mergeCell ref="D12:G12"/>
    <mergeCell ref="D7:G8"/>
    <mergeCell ref="H7:K8"/>
    <mergeCell ref="B7:C7"/>
    <mergeCell ref="D40:G40"/>
    <mergeCell ref="D41:G41"/>
    <mergeCell ref="D42:G42"/>
    <mergeCell ref="B10:C10"/>
    <mergeCell ref="B9:C9"/>
  </mergeCells>
  <hyperlinks>
    <hyperlink ref="B2" location="Contents!A1" display="Back to contents page" xr:uid="{C2ABA8A4-81C4-4241-87EF-8D041216957C}"/>
  </hyperlinks>
  <pageMargins left="0.7" right="0.7" top="0.75" bottom="0.75" header="0.3" footer="0.3"/>
  <pageSetup paperSize="9"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770F-EAAD-4A84-A353-471B922D6432}">
  <sheetPr codeName="Sheet52"/>
  <dimension ref="B2:O11"/>
  <sheetViews>
    <sheetView showGridLines="0" showRowColHeaders="0" zoomScale="80" zoomScaleNormal="80" workbookViewId="0"/>
  </sheetViews>
  <sheetFormatPr defaultColWidth="9.140625" defaultRowHeight="15" x14ac:dyDescent="0.25"/>
  <cols>
    <col min="1" max="1" width="2.7109375" style="5" customWidth="1"/>
    <col min="2" max="2" width="6.7109375" style="153" customWidth="1"/>
    <col min="3" max="3" width="34.28515625" style="153" customWidth="1"/>
    <col min="4" max="4" width="20.42578125" style="5" bestFit="1" customWidth="1"/>
    <col min="5" max="5" width="18" style="5" bestFit="1" customWidth="1"/>
    <col min="6" max="6" width="9.140625" style="5"/>
    <col min="7" max="7" width="17.28515625" style="5" customWidth="1"/>
    <col min="8" max="8" width="11" style="5" bestFit="1" customWidth="1"/>
    <col min="9" max="9" width="18" style="5" bestFit="1" customWidth="1"/>
    <col min="10" max="12" width="9.140625" style="5"/>
    <col min="13" max="13" width="6.28515625" style="5" bestFit="1" customWidth="1"/>
    <col min="14" max="16384" width="9.140625" style="5"/>
  </cols>
  <sheetData>
    <row r="2" spans="2:15" x14ac:dyDescent="0.25">
      <c r="B2" s="10" t="s">
        <v>774</v>
      </c>
    </row>
    <row r="4" spans="2:15" ht="21" x14ac:dyDescent="0.35">
      <c r="B4" s="154" t="s">
        <v>533</v>
      </c>
    </row>
    <row r="7" spans="2:15" x14ac:dyDescent="0.25">
      <c r="B7" s="161" t="s">
        <v>389</v>
      </c>
      <c r="C7" s="162"/>
      <c r="D7" s="163" t="s">
        <v>534</v>
      </c>
      <c r="E7" s="163"/>
      <c r="F7" s="163" t="s">
        <v>535</v>
      </c>
      <c r="G7" s="163"/>
      <c r="H7" s="163" t="s">
        <v>536</v>
      </c>
      <c r="I7" s="163"/>
      <c r="J7" s="163" t="s">
        <v>537</v>
      </c>
      <c r="K7" s="163"/>
      <c r="L7" s="163"/>
      <c r="M7" s="163"/>
      <c r="N7" s="164" t="s">
        <v>538</v>
      </c>
      <c r="O7" s="164" t="s">
        <v>539</v>
      </c>
    </row>
    <row r="8" spans="2:15" ht="135.75" customHeight="1" x14ac:dyDescent="0.25">
      <c r="B8" s="165"/>
      <c r="C8" s="166"/>
      <c r="D8" s="167" t="s">
        <v>540</v>
      </c>
      <c r="E8" s="167" t="s">
        <v>541</v>
      </c>
      <c r="F8" s="167" t="s">
        <v>542</v>
      </c>
      <c r="G8" s="167" t="s">
        <v>543</v>
      </c>
      <c r="H8" s="167" t="s">
        <v>540</v>
      </c>
      <c r="I8" s="167" t="s">
        <v>541</v>
      </c>
      <c r="J8" s="167" t="s">
        <v>544</v>
      </c>
      <c r="K8" s="167" t="s">
        <v>545</v>
      </c>
      <c r="L8" s="167" t="s">
        <v>546</v>
      </c>
      <c r="M8" s="167" t="s">
        <v>20</v>
      </c>
      <c r="N8" s="164"/>
      <c r="O8" s="164"/>
    </row>
    <row r="9" spans="2:15" x14ac:dyDescent="0.25">
      <c r="B9" s="157"/>
      <c r="C9" s="157"/>
      <c r="D9" s="158" t="s">
        <v>131</v>
      </c>
      <c r="E9" s="158" t="s">
        <v>132</v>
      </c>
      <c r="F9" s="158" t="s">
        <v>133</v>
      </c>
      <c r="G9" s="158" t="s">
        <v>394</v>
      </c>
      <c r="H9" s="158" t="s">
        <v>547</v>
      </c>
      <c r="I9" s="158" t="s">
        <v>395</v>
      </c>
      <c r="J9" s="158" t="s">
        <v>548</v>
      </c>
      <c r="K9" s="158" t="s">
        <v>549</v>
      </c>
      <c r="L9" s="158" t="s">
        <v>396</v>
      </c>
      <c r="M9" s="158" t="s">
        <v>550</v>
      </c>
      <c r="N9" s="158" t="s">
        <v>551</v>
      </c>
      <c r="O9" s="158" t="s">
        <v>399</v>
      </c>
    </row>
    <row r="10" spans="2:15" x14ac:dyDescent="0.25">
      <c r="B10" s="158" t="s">
        <v>131</v>
      </c>
      <c r="C10" s="157" t="s">
        <v>559</v>
      </c>
      <c r="D10" s="168">
        <v>32165</v>
      </c>
      <c r="E10" s="168">
        <v>125171</v>
      </c>
      <c r="F10" s="168">
        <v>125</v>
      </c>
      <c r="G10" s="168"/>
      <c r="H10" s="168"/>
      <c r="I10" s="168"/>
      <c r="J10" s="168">
        <v>4544.2337120199199</v>
      </c>
      <c r="K10" s="168">
        <v>10</v>
      </c>
      <c r="L10" s="168"/>
      <c r="M10" s="168">
        <v>4554.2337120199199</v>
      </c>
      <c r="N10" s="169">
        <v>1</v>
      </c>
      <c r="O10" s="170">
        <v>2.5000000000000001E-2</v>
      </c>
    </row>
    <row r="11" spans="2:15" x14ac:dyDescent="0.25">
      <c r="B11" s="158" t="s">
        <v>132</v>
      </c>
      <c r="C11" s="171" t="s">
        <v>20</v>
      </c>
      <c r="D11" s="172">
        <v>32165</v>
      </c>
      <c r="E11" s="172">
        <v>125171</v>
      </c>
      <c r="F11" s="172">
        <v>125</v>
      </c>
      <c r="G11" s="172"/>
      <c r="H11" s="172"/>
      <c r="I11" s="172"/>
      <c r="J11" s="172">
        <v>4544.2337120199199</v>
      </c>
      <c r="K11" s="172">
        <v>10</v>
      </c>
      <c r="L11" s="172"/>
      <c r="M11" s="172">
        <v>4554.2337120199199</v>
      </c>
      <c r="N11" s="173">
        <v>1</v>
      </c>
      <c r="O11" s="174">
        <v>2.5000000000000001E-2</v>
      </c>
    </row>
  </sheetData>
  <sheetProtection algorithmName="SHA-512" hashValue="RPtPrbZbw4b/u3qEOR+9q74swiBUJQTiejreEOkR+10f7cbB1jHTX1lRlGScePeY95IVIlTjDJQrMtUNayW+lQ==" saltValue="ieUKJCjY0zhfw3ehUAL3cg==" spinCount="100000" sheet="1" objects="1" scenarios="1"/>
  <mergeCells count="8">
    <mergeCell ref="N7:N8"/>
    <mergeCell ref="O7:O8"/>
    <mergeCell ref="B7:B8"/>
    <mergeCell ref="C7:C8"/>
    <mergeCell ref="D7:E7"/>
    <mergeCell ref="F7:G7"/>
    <mergeCell ref="H7:I7"/>
    <mergeCell ref="J7:M7"/>
  </mergeCells>
  <hyperlinks>
    <hyperlink ref="B2" location="Contents!A1" display="Back to contents page" xr:uid="{B8CEAF8B-54F5-4EF3-8EFD-A962C93304BD}"/>
  </hyperlinks>
  <pageMargins left="0.7" right="0.7" top="0.75" bottom="0.75" header="0.3" footer="0.3"/>
  <pageSetup paperSize="9" orientation="portrait" verticalDpi="0" r:id="rId1"/>
  <ignoredErrors>
    <ignoredError sqref="D9:O9 B10:B1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8D3A5-9EE4-4C4B-B94C-ACA4284CCB21}">
  <dimension ref="B2:I59"/>
  <sheetViews>
    <sheetView showGridLines="0" showRowColHeaders="0" zoomScale="80" zoomScaleNormal="80" workbookViewId="0"/>
  </sheetViews>
  <sheetFormatPr defaultColWidth="9.140625" defaultRowHeight="15" x14ac:dyDescent="0.25"/>
  <cols>
    <col min="1" max="1" width="2.7109375" style="5" customWidth="1"/>
    <col min="2" max="2" width="38.42578125" style="5" customWidth="1"/>
    <col min="3" max="3" width="15.7109375" style="5" customWidth="1"/>
    <col min="4" max="4" width="13.140625" style="5" customWidth="1"/>
    <col min="5" max="5" width="11.7109375" style="5" bestFit="1" customWidth="1"/>
    <col min="6" max="6" width="12.42578125" style="5" customWidth="1"/>
    <col min="7" max="7" width="16.42578125" style="5" customWidth="1"/>
    <col min="8" max="8" width="15.140625" style="5" customWidth="1"/>
    <col min="9" max="9" width="17.28515625" style="5" customWidth="1"/>
    <col min="10" max="16384" width="9.140625" style="5"/>
  </cols>
  <sheetData>
    <row r="2" spans="2:9" x14ac:dyDescent="0.25">
      <c r="B2" s="10" t="s">
        <v>774</v>
      </c>
    </row>
    <row r="4" spans="2:9" ht="21" x14ac:dyDescent="0.35">
      <c r="B4" s="4" t="s">
        <v>696</v>
      </c>
    </row>
    <row r="7" spans="2:9" x14ac:dyDescent="0.25">
      <c r="B7" s="11"/>
      <c r="C7" s="12" t="s">
        <v>1</v>
      </c>
      <c r="D7" s="12" t="s">
        <v>2</v>
      </c>
      <c r="E7" s="12" t="s">
        <v>3</v>
      </c>
      <c r="F7" s="12" t="s">
        <v>4</v>
      </c>
      <c r="G7" s="12" t="s">
        <v>5</v>
      </c>
      <c r="H7" s="12" t="s">
        <v>6</v>
      </c>
      <c r="I7" s="12" t="s">
        <v>7</v>
      </c>
    </row>
    <row r="8" spans="2:9" x14ac:dyDescent="0.25">
      <c r="B8" s="13"/>
      <c r="C8" s="14" t="s">
        <v>8</v>
      </c>
      <c r="D8" s="14" t="s">
        <v>9</v>
      </c>
      <c r="E8" s="15" t="s">
        <v>15</v>
      </c>
      <c r="F8" s="15"/>
      <c r="G8" s="15"/>
      <c r="H8" s="15"/>
      <c r="I8" s="15"/>
    </row>
    <row r="9" spans="2:9" ht="84" customHeight="1" x14ac:dyDescent="0.25">
      <c r="B9" s="13"/>
      <c r="C9" s="16"/>
      <c r="D9" s="16"/>
      <c r="E9" s="17" t="s">
        <v>10</v>
      </c>
      <c r="F9" s="17" t="s">
        <v>11</v>
      </c>
      <c r="G9" s="17" t="s">
        <v>12</v>
      </c>
      <c r="H9" s="17" t="s">
        <v>13</v>
      </c>
      <c r="I9" s="17" t="s">
        <v>14</v>
      </c>
    </row>
    <row r="10" spans="2:9" x14ac:dyDescent="0.25">
      <c r="B10" s="18" t="s">
        <v>16</v>
      </c>
      <c r="C10" s="18"/>
      <c r="D10" s="18"/>
      <c r="E10" s="18"/>
      <c r="F10" s="18"/>
      <c r="G10" s="18"/>
      <c r="H10" s="18"/>
      <c r="I10" s="18"/>
    </row>
    <row r="11" spans="2:9" x14ac:dyDescent="0.25">
      <c r="B11" s="19" t="s">
        <v>270</v>
      </c>
      <c r="C11" s="20">
        <v>1471</v>
      </c>
      <c r="D11" s="20" t="s">
        <v>775</v>
      </c>
      <c r="E11" s="20"/>
      <c r="F11" s="20"/>
      <c r="G11" s="20"/>
      <c r="H11" s="20"/>
      <c r="I11" s="20"/>
    </row>
    <row r="12" spans="2:9" x14ac:dyDescent="0.25">
      <c r="B12" s="19" t="s">
        <v>271</v>
      </c>
      <c r="C12" s="20">
        <v>1079</v>
      </c>
      <c r="D12" s="20" t="s">
        <v>775</v>
      </c>
      <c r="E12" s="20"/>
      <c r="F12" s="20"/>
      <c r="G12" s="20"/>
      <c r="H12" s="20"/>
      <c r="I12" s="20"/>
    </row>
    <row r="13" spans="2:9" x14ac:dyDescent="0.25">
      <c r="B13" s="19" t="s">
        <v>776</v>
      </c>
      <c r="C13" s="20">
        <v>85210</v>
      </c>
      <c r="D13" s="20">
        <v>130390.78326557144</v>
      </c>
      <c r="E13" s="20">
        <v>128989.46954106494</v>
      </c>
      <c r="F13" s="20">
        <v>1401.3137245065</v>
      </c>
      <c r="G13" s="20"/>
      <c r="H13" s="20"/>
      <c r="I13" s="20"/>
    </row>
    <row r="14" spans="2:9" x14ac:dyDescent="0.25">
      <c r="B14" s="19" t="s">
        <v>272</v>
      </c>
      <c r="C14" s="20">
        <v>791</v>
      </c>
      <c r="D14" s="20">
        <v>301.59068402069988</v>
      </c>
      <c r="E14" s="20">
        <v>301.59068402069988</v>
      </c>
      <c r="F14" s="20"/>
      <c r="G14" s="20"/>
      <c r="H14" s="20"/>
      <c r="I14" s="20">
        <v>31.465738000000002</v>
      </c>
    </row>
    <row r="15" spans="2:9" x14ac:dyDescent="0.25">
      <c r="B15" s="19" t="s">
        <v>273</v>
      </c>
      <c r="C15" s="20">
        <v>15837</v>
      </c>
      <c r="D15" s="20">
        <v>21716.532970935066</v>
      </c>
      <c r="E15" s="20">
        <v>21716.532970935066</v>
      </c>
      <c r="F15" s="20"/>
      <c r="G15" s="20"/>
      <c r="H15" s="20"/>
      <c r="I15" s="20"/>
    </row>
    <row r="16" spans="2:9" x14ac:dyDescent="0.25">
      <c r="B16" s="19" t="s">
        <v>274</v>
      </c>
      <c r="C16" s="20">
        <v>1110</v>
      </c>
      <c r="D16" s="20">
        <v>5718.8669984305998</v>
      </c>
      <c r="E16" s="20"/>
      <c r="F16" s="20">
        <v>5718.8669984305998</v>
      </c>
      <c r="G16" s="20"/>
      <c r="H16" s="20"/>
      <c r="I16" s="20"/>
    </row>
    <row r="17" spans="2:9" x14ac:dyDescent="0.25">
      <c r="B17" s="19" t="s">
        <v>275</v>
      </c>
      <c r="C17" s="20"/>
      <c r="D17" s="20"/>
      <c r="E17" s="20"/>
      <c r="F17" s="20"/>
      <c r="G17" s="20"/>
      <c r="H17" s="20"/>
      <c r="I17" s="20"/>
    </row>
    <row r="18" spans="2:9" ht="26.25" x14ac:dyDescent="0.25">
      <c r="B18" s="21" t="s">
        <v>276</v>
      </c>
      <c r="C18" s="20">
        <v>4257</v>
      </c>
      <c r="D18" s="20">
        <v>1245.8271167313071</v>
      </c>
      <c r="E18" s="20">
        <v>1245.8271167313071</v>
      </c>
      <c r="F18" s="20"/>
      <c r="G18" s="20"/>
      <c r="H18" s="20"/>
      <c r="I18" s="20">
        <v>588.45450821299301</v>
      </c>
    </row>
    <row r="19" spans="2:9" x14ac:dyDescent="0.25">
      <c r="B19" s="19" t="s">
        <v>277</v>
      </c>
      <c r="C19" s="20">
        <v>1016</v>
      </c>
      <c r="D19" s="20">
        <v>1016</v>
      </c>
      <c r="E19" s="20">
        <v>1016</v>
      </c>
      <c r="F19" s="20"/>
      <c r="G19" s="20"/>
      <c r="H19" s="20"/>
      <c r="I19" s="20"/>
    </row>
    <row r="20" spans="2:9" x14ac:dyDescent="0.25">
      <c r="B20" s="19" t="s">
        <v>278</v>
      </c>
      <c r="C20" s="20">
        <v>22</v>
      </c>
      <c r="D20" s="20" t="s">
        <v>777</v>
      </c>
      <c r="E20" s="20" t="s">
        <v>777</v>
      </c>
      <c r="F20" s="20"/>
      <c r="G20" s="20"/>
      <c r="H20" s="20"/>
      <c r="I20" s="20"/>
    </row>
    <row r="21" spans="2:9" x14ac:dyDescent="0.25">
      <c r="B21" s="19" t="s">
        <v>279</v>
      </c>
      <c r="C21" s="20">
        <v>105</v>
      </c>
      <c r="D21" s="20" t="s">
        <v>777</v>
      </c>
      <c r="E21" s="20" t="s">
        <v>777</v>
      </c>
      <c r="F21" s="20"/>
      <c r="G21" s="20"/>
      <c r="H21" s="20"/>
      <c r="I21" s="20">
        <v>134.43425300000001</v>
      </c>
    </row>
    <row r="22" spans="2:9" x14ac:dyDescent="0.25">
      <c r="B22" s="19" t="s">
        <v>280</v>
      </c>
      <c r="C22" s="20">
        <v>626</v>
      </c>
      <c r="D22" s="20">
        <v>899.058673</v>
      </c>
      <c r="E22" s="20">
        <v>899.058673</v>
      </c>
      <c r="F22" s="20"/>
      <c r="G22" s="20"/>
      <c r="H22" s="20"/>
      <c r="I22" s="20">
        <v>134.10869700000001</v>
      </c>
    </row>
    <row r="23" spans="2:9" x14ac:dyDescent="0.25">
      <c r="B23" s="22" t="s">
        <v>17</v>
      </c>
      <c r="C23" s="23">
        <v>111524</v>
      </c>
      <c r="D23" s="23">
        <v>161288.65970868914</v>
      </c>
      <c r="E23" s="23">
        <v>154168.47898575204</v>
      </c>
      <c r="F23" s="23">
        <v>7120.1807229370997</v>
      </c>
      <c r="G23" s="23"/>
      <c r="H23" s="23"/>
      <c r="I23" s="23">
        <v>888.46319621299301</v>
      </c>
    </row>
    <row r="24" spans="2:9" x14ac:dyDescent="0.25">
      <c r="B24" s="18" t="s">
        <v>18</v>
      </c>
      <c r="C24" s="18"/>
      <c r="D24" s="18"/>
      <c r="E24" s="18"/>
      <c r="F24" s="18"/>
      <c r="G24" s="18"/>
      <c r="H24" s="18"/>
      <c r="I24" s="18"/>
    </row>
    <row r="25" spans="2:9" x14ac:dyDescent="0.25">
      <c r="B25" s="19" t="s">
        <v>281</v>
      </c>
      <c r="C25" s="20">
        <v>563</v>
      </c>
      <c r="D25" s="24" t="s">
        <v>778</v>
      </c>
      <c r="E25" s="25"/>
      <c r="F25" s="25"/>
      <c r="G25" s="25"/>
      <c r="H25" s="25"/>
      <c r="I25" s="26"/>
    </row>
    <row r="26" spans="2:9" x14ac:dyDescent="0.25">
      <c r="B26" s="21" t="s">
        <v>282</v>
      </c>
      <c r="C26" s="20">
        <v>68030</v>
      </c>
      <c r="D26" s="27"/>
      <c r="E26" s="28"/>
      <c r="F26" s="28"/>
      <c r="G26" s="28"/>
      <c r="H26" s="28"/>
      <c r="I26" s="29"/>
    </row>
    <row r="27" spans="2:9" x14ac:dyDescent="0.25">
      <c r="B27" s="19" t="s">
        <v>283</v>
      </c>
      <c r="C27" s="20">
        <v>24786</v>
      </c>
      <c r="D27" s="27"/>
      <c r="E27" s="28"/>
      <c r="F27" s="28"/>
      <c r="G27" s="28"/>
      <c r="H27" s="28"/>
      <c r="I27" s="29"/>
    </row>
    <row r="28" spans="2:9" x14ac:dyDescent="0.25">
      <c r="B28" s="21" t="s">
        <v>274</v>
      </c>
      <c r="C28" s="20">
        <v>763</v>
      </c>
      <c r="D28" s="27"/>
      <c r="E28" s="28"/>
      <c r="F28" s="28"/>
      <c r="G28" s="28"/>
      <c r="H28" s="28"/>
      <c r="I28" s="29"/>
    </row>
    <row r="29" spans="2:9" x14ac:dyDescent="0.25">
      <c r="B29" s="19" t="s">
        <v>284</v>
      </c>
      <c r="C29" s="20">
        <v>2000</v>
      </c>
      <c r="D29" s="27"/>
      <c r="E29" s="28"/>
      <c r="F29" s="28"/>
      <c r="G29" s="28"/>
      <c r="H29" s="28"/>
      <c r="I29" s="29"/>
    </row>
    <row r="30" spans="2:9" x14ac:dyDescent="0.25">
      <c r="B30" s="21" t="s">
        <v>285</v>
      </c>
      <c r="C30" s="20">
        <v>160</v>
      </c>
      <c r="D30" s="27"/>
      <c r="E30" s="28"/>
      <c r="F30" s="28"/>
      <c r="G30" s="28"/>
      <c r="H30" s="28"/>
      <c r="I30" s="29"/>
    </row>
    <row r="31" spans="2:9" x14ac:dyDescent="0.25">
      <c r="B31" s="19" t="s">
        <v>286</v>
      </c>
      <c r="C31" s="20">
        <v>1050</v>
      </c>
      <c r="D31" s="27"/>
      <c r="E31" s="28"/>
      <c r="F31" s="28"/>
      <c r="G31" s="28"/>
      <c r="H31" s="28"/>
      <c r="I31" s="29"/>
    </row>
    <row r="32" spans="2:9" x14ac:dyDescent="0.25">
      <c r="B32" s="22" t="s">
        <v>19</v>
      </c>
      <c r="C32" s="23">
        <v>97352</v>
      </c>
      <c r="D32" s="30"/>
      <c r="E32" s="31"/>
      <c r="F32" s="31"/>
      <c r="G32" s="31"/>
      <c r="H32" s="31"/>
      <c r="I32" s="32"/>
    </row>
    <row r="36" spans="2:2" x14ac:dyDescent="0.25">
      <c r="B36" s="33"/>
    </row>
    <row r="37" spans="2:2" x14ac:dyDescent="0.25">
      <c r="B37" s="33"/>
    </row>
    <row r="38" spans="2:2" x14ac:dyDescent="0.25">
      <c r="B38" s="33"/>
    </row>
    <row r="39" spans="2:2" x14ac:dyDescent="0.25">
      <c r="B39" s="33"/>
    </row>
    <row r="40" spans="2:2" x14ac:dyDescent="0.25">
      <c r="B40" s="33"/>
    </row>
    <row r="41" spans="2:2" x14ac:dyDescent="0.25">
      <c r="B41" s="33"/>
    </row>
    <row r="42" spans="2:2" x14ac:dyDescent="0.25">
      <c r="B42" s="33"/>
    </row>
    <row r="43" spans="2:2" x14ac:dyDescent="0.25">
      <c r="B43" s="33"/>
    </row>
    <row r="44" spans="2:2" x14ac:dyDescent="0.25">
      <c r="B44" s="33"/>
    </row>
    <row r="45" spans="2:2" x14ac:dyDescent="0.25">
      <c r="B45" s="33"/>
    </row>
    <row r="46" spans="2:2" x14ac:dyDescent="0.25">
      <c r="B46" s="33"/>
    </row>
    <row r="47" spans="2:2" x14ac:dyDescent="0.25">
      <c r="B47" s="33"/>
    </row>
    <row r="48" spans="2:2" x14ac:dyDescent="0.25">
      <c r="B48" s="33"/>
    </row>
    <row r="49" spans="2:2" x14ac:dyDescent="0.25">
      <c r="B49" s="33"/>
    </row>
    <row r="50" spans="2:2" x14ac:dyDescent="0.25">
      <c r="B50" s="33"/>
    </row>
    <row r="51" spans="2:2" x14ac:dyDescent="0.25">
      <c r="B51" s="33"/>
    </row>
    <row r="52" spans="2:2" x14ac:dyDescent="0.25">
      <c r="B52" s="33"/>
    </row>
    <row r="53" spans="2:2" x14ac:dyDescent="0.25">
      <c r="B53" s="33"/>
    </row>
    <row r="55" spans="2:2" x14ac:dyDescent="0.25">
      <c r="B55" s="33"/>
    </row>
    <row r="59" spans="2:2" x14ac:dyDescent="0.25">
      <c r="B59" s="33"/>
    </row>
  </sheetData>
  <sheetProtection algorithmName="SHA-512" hashValue="/P9YfB9ZHsZbEburpnxWo28qw2ImvSd6dAbu/m7Zy1ajcaD6c3sDGm9V3H2TJUtgnlFl174+nvs9yisy8vhZAQ==" saltValue="TxkzAJ0Z85T+UfTbA/2UFQ==" spinCount="100000" sheet="1" objects="1" scenarios="1"/>
  <mergeCells count="4">
    <mergeCell ref="E8:I8"/>
    <mergeCell ref="D25:I32"/>
    <mergeCell ref="C8:C9"/>
    <mergeCell ref="D8:D9"/>
  </mergeCells>
  <hyperlinks>
    <hyperlink ref="B2" location="Contents!A1" display="Back to contents page" xr:uid="{F52B0528-8BB4-484A-B292-8002ACD15784}"/>
  </hyperlinks>
  <pageMargins left="0.7" right="0.7" top="0.75" bottom="0.75" header="0.3" footer="0.3"/>
  <pageSetup paperSize="9"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92166-C640-4B5F-8E14-CA6DA106AC0B}">
  <sheetPr codeName="Sheet53"/>
  <dimension ref="B2:D16"/>
  <sheetViews>
    <sheetView showGridLines="0" showRowColHeaders="0" zoomScale="80" zoomScaleNormal="80" workbookViewId="0"/>
  </sheetViews>
  <sheetFormatPr defaultColWidth="9.140625" defaultRowHeight="15" x14ac:dyDescent="0.25"/>
  <cols>
    <col min="1" max="1" width="2.7109375" style="5" customWidth="1"/>
    <col min="2" max="2" width="6.7109375" style="153" customWidth="1"/>
    <col min="3" max="3" width="48" style="5" bestFit="1" customWidth="1"/>
    <col min="4" max="4" width="17.7109375" style="153" customWidth="1"/>
    <col min="5" max="16384" width="9.140625" style="5"/>
  </cols>
  <sheetData>
    <row r="2" spans="2:4" x14ac:dyDescent="0.25">
      <c r="B2" s="152" t="s">
        <v>774</v>
      </c>
    </row>
    <row r="3" spans="2:4" x14ac:dyDescent="0.25">
      <c r="B3" s="10"/>
    </row>
    <row r="4" spans="2:4" ht="21" x14ac:dyDescent="0.35">
      <c r="B4" s="154" t="s">
        <v>552</v>
      </c>
    </row>
    <row r="7" spans="2:4" x14ac:dyDescent="0.25">
      <c r="B7" s="155" t="s">
        <v>389</v>
      </c>
      <c r="C7" s="156"/>
      <c r="D7" s="155" t="s">
        <v>388</v>
      </c>
    </row>
    <row r="8" spans="2:4" x14ac:dyDescent="0.25">
      <c r="B8" s="157"/>
      <c r="C8" s="19"/>
      <c r="D8" s="158" t="s">
        <v>131</v>
      </c>
    </row>
    <row r="9" spans="2:4" x14ac:dyDescent="0.25">
      <c r="B9" s="158" t="s">
        <v>131</v>
      </c>
      <c r="C9" s="19" t="s">
        <v>553</v>
      </c>
      <c r="D9" s="159">
        <v>66608.688227594597</v>
      </c>
    </row>
    <row r="10" spans="2:4" x14ac:dyDescent="0.25">
      <c r="B10" s="158" t="s">
        <v>132</v>
      </c>
      <c r="C10" s="19" t="s">
        <v>554</v>
      </c>
      <c r="D10" s="160">
        <v>2.5000000000000001E-2</v>
      </c>
    </row>
    <row r="11" spans="2:4" x14ac:dyDescent="0.25">
      <c r="B11" s="158" t="s">
        <v>133</v>
      </c>
      <c r="C11" s="19" t="s">
        <v>555</v>
      </c>
      <c r="D11" s="159">
        <v>1665.2172056898651</v>
      </c>
    </row>
    <row r="13" spans="2:4" x14ac:dyDescent="0.25">
      <c r="D13" s="5"/>
    </row>
    <row r="14" spans="2:4" x14ac:dyDescent="0.25">
      <c r="D14" s="5"/>
    </row>
    <row r="15" spans="2:4" x14ac:dyDescent="0.25">
      <c r="D15" s="5"/>
    </row>
    <row r="16" spans="2:4" x14ac:dyDescent="0.25">
      <c r="D16" s="5"/>
    </row>
  </sheetData>
  <sheetProtection algorithmName="SHA-512" hashValue="K9OUlpicnHLl5N5wLl8n/MkBnWgvuUEYoZBH9gwglYRj+J3cd9KcSBaHu5dc3IoNIoDofuXsxcFv5HbsxVxKcg==" saltValue="cAqzOEUh4IjtpM/ABs30ZQ==" spinCount="100000" sheet="1" objects="1" scenarios="1"/>
  <hyperlinks>
    <hyperlink ref="B2" location="Contents!A1" display="Back to contents page" xr:uid="{45E07B62-A499-4D7E-AC98-D65D79D994F2}"/>
  </hyperlinks>
  <pageMargins left="0.7" right="0.7" top="0.75" bottom="0.75" header="0.3" footer="0.3"/>
  <pageSetup paperSize="9" orientation="portrait" verticalDpi="0" r:id="rId1"/>
  <ignoredErrors>
    <ignoredError sqref="D8 B9:B1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A012-507B-4BC5-88C7-FF78978A0E5E}">
  <dimension ref="B2:I28"/>
  <sheetViews>
    <sheetView showGridLines="0" showRowColHeaders="0" zoomScale="80" zoomScaleNormal="80" workbookViewId="0"/>
  </sheetViews>
  <sheetFormatPr defaultColWidth="9.140625" defaultRowHeight="15" x14ac:dyDescent="0.25"/>
  <cols>
    <col min="1" max="1" width="2.7109375" style="5" customWidth="1"/>
    <col min="2" max="2" width="41.42578125" style="5" customWidth="1"/>
    <col min="3" max="3" width="17.28515625" style="5" customWidth="1"/>
    <col min="4" max="4" width="18.7109375" style="5" customWidth="1"/>
    <col min="5" max="5" width="29.28515625" style="5" customWidth="1"/>
    <col min="6" max="6" width="35.140625" style="5" bestFit="1" customWidth="1"/>
    <col min="7" max="7" width="12.85546875" style="5" customWidth="1"/>
    <col min="8" max="8" width="27" style="5" customWidth="1"/>
    <col min="9" max="9" width="34.42578125" style="5" customWidth="1"/>
    <col min="10" max="16384" width="9.140625" style="5"/>
  </cols>
  <sheetData>
    <row r="2" spans="2:9" x14ac:dyDescent="0.25">
      <c r="B2" s="10" t="s">
        <v>774</v>
      </c>
    </row>
    <row r="4" spans="2:9" ht="21" x14ac:dyDescent="0.35">
      <c r="B4" s="4" t="s">
        <v>773</v>
      </c>
    </row>
    <row r="6" spans="2:9" x14ac:dyDescent="0.25">
      <c r="D6" s="34"/>
      <c r="E6" s="34"/>
      <c r="F6" s="34"/>
      <c r="G6" s="34"/>
      <c r="H6" s="34"/>
      <c r="I6" s="34"/>
    </row>
    <row r="7" spans="2:9" ht="30" customHeight="1" x14ac:dyDescent="0.25">
      <c r="B7" s="35" t="s">
        <v>21</v>
      </c>
      <c r="C7" s="35" t="s">
        <v>306</v>
      </c>
      <c r="D7" s="36" t="s">
        <v>22</v>
      </c>
      <c r="E7" s="35" t="s">
        <v>23</v>
      </c>
      <c r="F7" s="35" t="s">
        <v>27</v>
      </c>
      <c r="G7" s="37"/>
    </row>
    <row r="8" spans="2:9" x14ac:dyDescent="0.25">
      <c r="B8" s="38"/>
      <c r="C8" s="38"/>
      <c r="D8" s="36"/>
      <c r="E8" s="38"/>
      <c r="F8" s="38"/>
      <c r="G8" s="37"/>
    </row>
    <row r="9" spans="2:9" x14ac:dyDescent="0.25">
      <c r="B9" s="39" t="s">
        <v>307</v>
      </c>
      <c r="C9" s="40" t="s">
        <v>605</v>
      </c>
      <c r="D9" s="41" t="s">
        <v>24</v>
      </c>
      <c r="E9" s="42" t="s">
        <v>24</v>
      </c>
      <c r="F9" s="42" t="s">
        <v>308</v>
      </c>
      <c r="G9" s="37"/>
    </row>
    <row r="10" spans="2:9" x14ac:dyDescent="0.25">
      <c r="B10" s="19" t="s">
        <v>287</v>
      </c>
      <c r="C10" s="43">
        <v>1</v>
      </c>
      <c r="D10" s="41" t="s">
        <v>24</v>
      </c>
      <c r="E10" s="42" t="s">
        <v>24</v>
      </c>
      <c r="F10" s="41" t="s">
        <v>309</v>
      </c>
    </row>
    <row r="11" spans="2:9" x14ac:dyDescent="0.25">
      <c r="B11" s="19" t="s">
        <v>292</v>
      </c>
      <c r="C11" s="43">
        <v>1</v>
      </c>
      <c r="D11" s="41" t="s">
        <v>24</v>
      </c>
      <c r="E11" s="42" t="s">
        <v>24</v>
      </c>
      <c r="F11" s="41" t="s">
        <v>310</v>
      </c>
    </row>
    <row r="12" spans="2:9" x14ac:dyDescent="0.25">
      <c r="B12" s="19" t="s">
        <v>293</v>
      </c>
      <c r="C12" s="43">
        <v>1</v>
      </c>
      <c r="D12" s="41" t="s">
        <v>24</v>
      </c>
      <c r="E12" s="42" t="s">
        <v>24</v>
      </c>
      <c r="F12" s="41" t="s">
        <v>320</v>
      </c>
    </row>
    <row r="13" spans="2:9" x14ac:dyDescent="0.25">
      <c r="B13" s="19" t="s">
        <v>294</v>
      </c>
      <c r="C13" s="43">
        <v>1</v>
      </c>
      <c r="D13" s="41" t="s">
        <v>24</v>
      </c>
      <c r="E13" s="42" t="s">
        <v>24</v>
      </c>
      <c r="F13" s="41" t="s">
        <v>311</v>
      </c>
      <c r="H13" s="44"/>
    </row>
    <row r="14" spans="2:9" x14ac:dyDescent="0.25">
      <c r="B14" s="19" t="s">
        <v>295</v>
      </c>
      <c r="C14" s="43">
        <v>1</v>
      </c>
      <c r="D14" s="41" t="s">
        <v>24</v>
      </c>
      <c r="E14" s="42" t="s">
        <v>24</v>
      </c>
      <c r="F14" s="41" t="s">
        <v>315</v>
      </c>
    </row>
    <row r="15" spans="2:9" x14ac:dyDescent="0.25">
      <c r="B15" s="19" t="s">
        <v>302</v>
      </c>
      <c r="C15" s="43">
        <v>1</v>
      </c>
      <c r="D15" s="41" t="s">
        <v>305</v>
      </c>
      <c r="E15" s="45" t="s">
        <v>321</v>
      </c>
      <c r="F15" s="41" t="s">
        <v>316</v>
      </c>
    </row>
    <row r="16" spans="2:9" x14ac:dyDescent="0.25">
      <c r="B16" s="19" t="s">
        <v>299</v>
      </c>
      <c r="C16" s="43">
        <v>0.122</v>
      </c>
      <c r="D16" s="41" t="s">
        <v>304</v>
      </c>
      <c r="E16" s="45" t="s">
        <v>321</v>
      </c>
      <c r="F16" s="41" t="s">
        <v>317</v>
      </c>
    </row>
    <row r="17" spans="2:6" x14ac:dyDescent="0.25">
      <c r="B17" s="19" t="s">
        <v>300</v>
      </c>
      <c r="C17" s="43">
        <v>0.2</v>
      </c>
      <c r="D17" s="41" t="s">
        <v>303</v>
      </c>
      <c r="E17" s="45" t="s">
        <v>321</v>
      </c>
      <c r="F17" s="41" t="s">
        <v>313</v>
      </c>
    </row>
    <row r="18" spans="2:6" x14ac:dyDescent="0.25">
      <c r="B18" s="19" t="s">
        <v>301</v>
      </c>
      <c r="C18" s="43">
        <v>0.2</v>
      </c>
      <c r="D18" s="41" t="s">
        <v>303</v>
      </c>
      <c r="E18" s="45" t="s">
        <v>321</v>
      </c>
      <c r="F18" s="41" t="s">
        <v>314</v>
      </c>
    </row>
    <row r="19" spans="2:6" x14ac:dyDescent="0.25">
      <c r="B19" s="19" t="s">
        <v>298</v>
      </c>
      <c r="C19" s="43">
        <v>0.1774</v>
      </c>
      <c r="D19" s="41" t="s">
        <v>303</v>
      </c>
      <c r="E19" s="45" t="s">
        <v>321</v>
      </c>
      <c r="F19" s="41" t="s">
        <v>318</v>
      </c>
    </row>
    <row r="20" spans="2:6" x14ac:dyDescent="0.25">
      <c r="B20" s="19" t="s">
        <v>297</v>
      </c>
      <c r="C20" s="43">
        <v>0.1857</v>
      </c>
      <c r="D20" s="41" t="s">
        <v>303</v>
      </c>
      <c r="E20" s="45" t="s">
        <v>26</v>
      </c>
      <c r="F20" s="41" t="s">
        <v>319</v>
      </c>
    </row>
    <row r="21" spans="2:6" x14ac:dyDescent="0.25">
      <c r="B21" s="19" t="s">
        <v>296</v>
      </c>
      <c r="C21" s="43">
        <v>0.19500000000000001</v>
      </c>
      <c r="D21" s="41" t="s">
        <v>303</v>
      </c>
      <c r="E21" s="45" t="s">
        <v>26</v>
      </c>
      <c r="F21" s="41" t="s">
        <v>319</v>
      </c>
    </row>
    <row r="22" spans="2:6" x14ac:dyDescent="0.25">
      <c r="B22" s="19" t="s">
        <v>288</v>
      </c>
      <c r="C22" s="46">
        <v>9.9900000000000003E-2</v>
      </c>
      <c r="D22" s="41" t="s">
        <v>304</v>
      </c>
      <c r="E22" s="41" t="s">
        <v>25</v>
      </c>
      <c r="F22" s="41" t="s">
        <v>309</v>
      </c>
    </row>
    <row r="23" spans="2:6" x14ac:dyDescent="0.25">
      <c r="B23" s="19" t="s">
        <v>289</v>
      </c>
      <c r="C23" s="43">
        <v>0.1865</v>
      </c>
      <c r="D23" s="41" t="s">
        <v>303</v>
      </c>
      <c r="E23" s="41" t="s">
        <v>25</v>
      </c>
      <c r="F23" s="41" t="s">
        <v>312</v>
      </c>
    </row>
    <row r="24" spans="2:6" x14ac:dyDescent="0.25">
      <c r="B24" s="19" t="s">
        <v>290</v>
      </c>
      <c r="C24" s="43">
        <v>8.5999999999999993E-2</v>
      </c>
      <c r="D24" s="41" t="s">
        <v>303</v>
      </c>
      <c r="E24" s="41" t="s">
        <v>25</v>
      </c>
      <c r="F24" s="41" t="s">
        <v>312</v>
      </c>
    </row>
    <row r="25" spans="2:6" x14ac:dyDescent="0.25">
      <c r="B25" s="19" t="s">
        <v>291</v>
      </c>
      <c r="C25" s="43">
        <v>0.16889999999999999</v>
      </c>
      <c r="D25" s="41" t="s">
        <v>303</v>
      </c>
      <c r="E25" s="41" t="s">
        <v>25</v>
      </c>
      <c r="F25" s="41" t="s">
        <v>309</v>
      </c>
    </row>
    <row r="27" spans="2:6" x14ac:dyDescent="0.25">
      <c r="B27" s="47" t="s">
        <v>322</v>
      </c>
    </row>
    <row r="28" spans="2:6" x14ac:dyDescent="0.25">
      <c r="B28" s="47"/>
    </row>
  </sheetData>
  <sheetProtection algorithmName="SHA-512" hashValue="IRc44h77f//236xL/Vr0+muaixL/7mX6jJLH6e3L6P36YL/3V/wMkc6unalkUnMLe5uW1aNayKdDA1EOyX0VbA==" saltValue="T4OnKiU0e72gDJbApGXF1A==" spinCount="100000" sheet="1" objects="1" scenarios="1"/>
  <mergeCells count="5">
    <mergeCell ref="B7:B8"/>
    <mergeCell ref="C7:C8"/>
    <mergeCell ref="D7:D8"/>
    <mergeCell ref="E7:E8"/>
    <mergeCell ref="F7:F8"/>
  </mergeCells>
  <hyperlinks>
    <hyperlink ref="B2" location="Contents!A1" display="Back to contents page" xr:uid="{01AD501F-BAE5-4F27-8759-27CA2AB2DE09}"/>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0C34-300A-4E12-A003-868B73CBF49C}">
  <sheetPr codeName="Sheet51"/>
  <dimension ref="B2:D111"/>
  <sheetViews>
    <sheetView showGridLines="0" showRowColHeaders="0" zoomScale="80" zoomScaleNormal="80" workbookViewId="0"/>
  </sheetViews>
  <sheetFormatPr defaultColWidth="9.140625" defaultRowHeight="15" x14ac:dyDescent="0.25"/>
  <cols>
    <col min="1" max="1" width="2.7109375" style="48" customWidth="1"/>
    <col min="2" max="2" width="5.7109375" style="48" customWidth="1"/>
    <col min="3" max="3" width="78.85546875" style="48" customWidth="1"/>
    <col min="4" max="4" width="14.28515625" style="48" customWidth="1"/>
    <col min="5" max="16384" width="9.140625" style="48"/>
  </cols>
  <sheetData>
    <row r="2" spans="2:4" x14ac:dyDescent="0.25">
      <c r="B2" s="10" t="s">
        <v>774</v>
      </c>
    </row>
    <row r="3" spans="2:4" s="5" customFormat="1" x14ac:dyDescent="0.25"/>
    <row r="4" spans="2:4" s="5" customFormat="1" ht="21" x14ac:dyDescent="0.35">
      <c r="B4" s="4" t="s">
        <v>733</v>
      </c>
    </row>
    <row r="5" spans="2:4" s="5" customFormat="1" x14ac:dyDescent="0.25"/>
    <row r="6" spans="2:4" s="5" customFormat="1" x14ac:dyDescent="0.25"/>
    <row r="7" spans="2:4" x14ac:dyDescent="0.25">
      <c r="B7" s="49" t="s">
        <v>439</v>
      </c>
      <c r="C7" s="49"/>
      <c r="D7" s="49"/>
    </row>
    <row r="8" spans="2:4" ht="15" customHeight="1" x14ac:dyDescent="0.25">
      <c r="B8" s="50">
        <v>1</v>
      </c>
      <c r="C8" s="51" t="s">
        <v>440</v>
      </c>
      <c r="D8" s="52">
        <v>2650.4327539999999</v>
      </c>
    </row>
    <row r="9" spans="2:4" ht="15" customHeight="1" x14ac:dyDescent="0.25">
      <c r="B9" s="50"/>
      <c r="C9" s="53" t="s">
        <v>556</v>
      </c>
      <c r="D9" s="52">
        <v>1807.1642879999999</v>
      </c>
    </row>
    <row r="10" spans="2:4" ht="15" customHeight="1" x14ac:dyDescent="0.25">
      <c r="B10" s="50"/>
      <c r="C10" s="53" t="s">
        <v>557</v>
      </c>
      <c r="D10" s="52">
        <v>843.26846599999999</v>
      </c>
    </row>
    <row r="11" spans="2:4" ht="15" customHeight="1" x14ac:dyDescent="0.25">
      <c r="B11" s="50">
        <v>2</v>
      </c>
      <c r="C11" s="51" t="s">
        <v>441</v>
      </c>
      <c r="D11" s="52">
        <v>9782.5666449799992</v>
      </c>
    </row>
    <row r="12" spans="2:4" ht="15" customHeight="1" x14ac:dyDescent="0.25">
      <c r="B12" s="50">
        <v>3</v>
      </c>
      <c r="C12" s="51" t="s">
        <v>442</v>
      </c>
      <c r="D12" s="52">
        <v>54.907440000000001</v>
      </c>
    </row>
    <row r="13" spans="2:4" ht="15" customHeight="1" x14ac:dyDescent="0.25">
      <c r="B13" s="50" t="s">
        <v>443</v>
      </c>
      <c r="C13" s="51" t="s">
        <v>444</v>
      </c>
      <c r="D13" s="52"/>
    </row>
    <row r="14" spans="2:4" ht="26.1" customHeight="1" x14ac:dyDescent="0.25">
      <c r="B14" s="50">
        <v>4</v>
      </c>
      <c r="C14" s="51" t="s">
        <v>445</v>
      </c>
      <c r="D14" s="52"/>
    </row>
    <row r="15" spans="2:4" ht="15" customHeight="1" x14ac:dyDescent="0.25">
      <c r="B15" s="50">
        <v>5</v>
      </c>
      <c r="C15" s="51" t="s">
        <v>446</v>
      </c>
      <c r="D15" s="52"/>
    </row>
    <row r="16" spans="2:4" ht="15" customHeight="1" x14ac:dyDescent="0.25">
      <c r="B16" s="50" t="s">
        <v>447</v>
      </c>
      <c r="C16" s="51" t="s">
        <v>448</v>
      </c>
      <c r="D16" s="52"/>
    </row>
    <row r="17" spans="2:4" ht="15" customHeight="1" x14ac:dyDescent="0.25">
      <c r="B17" s="50">
        <v>6</v>
      </c>
      <c r="C17" s="54" t="s">
        <v>449</v>
      </c>
      <c r="D17" s="55">
        <v>12487.90683898</v>
      </c>
    </row>
    <row r="18" spans="2:4" x14ac:dyDescent="0.25">
      <c r="B18" s="49" t="s">
        <v>450</v>
      </c>
      <c r="C18" s="49"/>
      <c r="D18" s="49"/>
    </row>
    <row r="19" spans="2:4" ht="15" customHeight="1" x14ac:dyDescent="0.25">
      <c r="B19" s="56">
        <v>7</v>
      </c>
      <c r="C19" s="51" t="s">
        <v>451</v>
      </c>
      <c r="D19" s="52">
        <v>-34.078614999999999</v>
      </c>
    </row>
    <row r="20" spans="2:4" ht="15" customHeight="1" x14ac:dyDescent="0.25">
      <c r="B20" s="56">
        <v>8</v>
      </c>
      <c r="C20" s="51" t="s">
        <v>452</v>
      </c>
      <c r="D20" s="52">
        <v>-134.343253</v>
      </c>
    </row>
    <row r="21" spans="2:4" ht="15" customHeight="1" x14ac:dyDescent="0.25">
      <c r="B21" s="56">
        <v>9</v>
      </c>
      <c r="C21" s="51" t="s">
        <v>783</v>
      </c>
      <c r="D21" s="52"/>
    </row>
    <row r="22" spans="2:4" ht="39.950000000000003" customHeight="1" x14ac:dyDescent="0.25">
      <c r="B22" s="56">
        <v>10</v>
      </c>
      <c r="C22" s="51" t="s">
        <v>453</v>
      </c>
      <c r="D22" s="52"/>
    </row>
    <row r="23" spans="2:4" ht="15" customHeight="1" x14ac:dyDescent="0.25">
      <c r="B23" s="56">
        <v>11</v>
      </c>
      <c r="C23" s="51" t="s">
        <v>454</v>
      </c>
      <c r="D23" s="52">
        <v>2.6128770000000001</v>
      </c>
    </row>
    <row r="24" spans="2:4" ht="15" customHeight="1" x14ac:dyDescent="0.25">
      <c r="B24" s="56">
        <v>12</v>
      </c>
      <c r="C24" s="51" t="s">
        <v>455</v>
      </c>
      <c r="D24" s="52">
        <v>-127.874062</v>
      </c>
    </row>
    <row r="25" spans="2:4" ht="15" customHeight="1" x14ac:dyDescent="0.25">
      <c r="B25" s="56">
        <v>13</v>
      </c>
      <c r="C25" s="51" t="s">
        <v>456</v>
      </c>
      <c r="D25" s="52"/>
    </row>
    <row r="26" spans="2:4" ht="26.1" customHeight="1" x14ac:dyDescent="0.25">
      <c r="B26" s="56">
        <v>14</v>
      </c>
      <c r="C26" s="51" t="s">
        <v>457</v>
      </c>
      <c r="D26" s="52"/>
    </row>
    <row r="27" spans="2:4" ht="15" customHeight="1" x14ac:dyDescent="0.25">
      <c r="B27" s="56">
        <v>15</v>
      </c>
      <c r="C27" s="51" t="s">
        <v>458</v>
      </c>
      <c r="D27" s="52">
        <v>-134.10869700000001</v>
      </c>
    </row>
    <row r="28" spans="2:4" ht="15" customHeight="1" x14ac:dyDescent="0.25">
      <c r="B28" s="56">
        <v>16</v>
      </c>
      <c r="C28" s="51" t="s">
        <v>459</v>
      </c>
      <c r="D28" s="52"/>
    </row>
    <row r="29" spans="2:4" ht="39.950000000000003" customHeight="1" x14ac:dyDescent="0.25">
      <c r="B29" s="56">
        <v>17</v>
      </c>
      <c r="C29" s="51" t="s">
        <v>460</v>
      </c>
      <c r="D29" s="52"/>
    </row>
    <row r="30" spans="2:4" ht="39.950000000000003" customHeight="1" x14ac:dyDescent="0.25">
      <c r="B30" s="56">
        <v>18</v>
      </c>
      <c r="C30" s="51" t="s">
        <v>461</v>
      </c>
      <c r="D30" s="52">
        <v>-145.22196600000001</v>
      </c>
    </row>
    <row r="31" spans="2:4" ht="39.950000000000003" customHeight="1" x14ac:dyDescent="0.25">
      <c r="B31" s="56">
        <v>19</v>
      </c>
      <c r="C31" s="51" t="s">
        <v>462</v>
      </c>
      <c r="D31" s="52">
        <v>-443.23254266869299</v>
      </c>
    </row>
    <row r="32" spans="2:4" ht="15" customHeight="1" x14ac:dyDescent="0.25">
      <c r="B32" s="56">
        <v>20</v>
      </c>
      <c r="C32" s="51" t="s">
        <v>783</v>
      </c>
      <c r="D32" s="52"/>
    </row>
    <row r="33" spans="2:4" ht="26.1" customHeight="1" x14ac:dyDescent="0.25">
      <c r="B33" s="50" t="s">
        <v>423</v>
      </c>
      <c r="C33" s="51" t="s">
        <v>463</v>
      </c>
      <c r="D33" s="52"/>
    </row>
    <row r="34" spans="2:4" ht="15" customHeight="1" x14ac:dyDescent="0.25">
      <c r="B34" s="50" t="s">
        <v>425</v>
      </c>
      <c r="C34" s="53" t="s">
        <v>464</v>
      </c>
      <c r="D34" s="52"/>
    </row>
    <row r="35" spans="2:4" ht="15" customHeight="1" x14ac:dyDescent="0.25">
      <c r="B35" s="50" t="s">
        <v>465</v>
      </c>
      <c r="C35" s="53" t="s">
        <v>466</v>
      </c>
      <c r="D35" s="52"/>
    </row>
    <row r="36" spans="2:4" ht="15" customHeight="1" x14ac:dyDescent="0.25">
      <c r="B36" s="50" t="s">
        <v>467</v>
      </c>
      <c r="C36" s="53" t="s">
        <v>468</v>
      </c>
      <c r="D36" s="52"/>
    </row>
    <row r="37" spans="2:4" ht="26.1" customHeight="1" x14ac:dyDescent="0.25">
      <c r="B37" s="50">
        <v>21</v>
      </c>
      <c r="C37" s="51" t="s">
        <v>469</v>
      </c>
      <c r="D37" s="52"/>
    </row>
    <row r="38" spans="2:4" ht="15" customHeight="1" x14ac:dyDescent="0.25">
      <c r="B38" s="50">
        <v>22</v>
      </c>
      <c r="C38" s="51" t="s">
        <v>470</v>
      </c>
      <c r="D38" s="52"/>
    </row>
    <row r="39" spans="2:4" ht="26.1" customHeight="1" x14ac:dyDescent="0.25">
      <c r="B39" s="50">
        <v>23</v>
      </c>
      <c r="C39" s="53" t="s">
        <v>471</v>
      </c>
      <c r="D39" s="52"/>
    </row>
    <row r="40" spans="2:4" ht="15" customHeight="1" x14ac:dyDescent="0.25">
      <c r="B40" s="50">
        <v>24</v>
      </c>
      <c r="C40" s="51" t="s">
        <v>783</v>
      </c>
      <c r="D40" s="52"/>
    </row>
    <row r="41" spans="2:4" ht="15" customHeight="1" x14ac:dyDescent="0.25">
      <c r="B41" s="50">
        <v>25</v>
      </c>
      <c r="C41" s="53" t="s">
        <v>472</v>
      </c>
      <c r="D41" s="52"/>
    </row>
    <row r="42" spans="2:4" ht="15" customHeight="1" x14ac:dyDescent="0.25">
      <c r="B42" s="50" t="s">
        <v>473</v>
      </c>
      <c r="C42" s="51" t="s">
        <v>474</v>
      </c>
      <c r="D42" s="52"/>
    </row>
    <row r="43" spans="2:4" ht="15" customHeight="1" x14ac:dyDescent="0.25">
      <c r="B43" s="50" t="s">
        <v>475</v>
      </c>
      <c r="C43" s="51" t="s">
        <v>476</v>
      </c>
      <c r="D43" s="52"/>
    </row>
    <row r="44" spans="2:4" ht="26.1" customHeight="1" x14ac:dyDescent="0.25">
      <c r="B44" s="50">
        <v>27</v>
      </c>
      <c r="C44" s="51" t="s">
        <v>477</v>
      </c>
      <c r="D44" s="52"/>
    </row>
    <row r="45" spans="2:4" ht="15" customHeight="1" x14ac:dyDescent="0.25">
      <c r="B45" s="57">
        <v>28</v>
      </c>
      <c r="C45" s="54" t="s">
        <v>478</v>
      </c>
      <c r="D45" s="55">
        <v>-1016.246258668693</v>
      </c>
    </row>
    <row r="46" spans="2:4" ht="15" customHeight="1" x14ac:dyDescent="0.25">
      <c r="B46" s="57">
        <v>29</v>
      </c>
      <c r="C46" s="54" t="s">
        <v>479</v>
      </c>
      <c r="D46" s="55">
        <v>11471.660580311307</v>
      </c>
    </row>
    <row r="47" spans="2:4" x14ac:dyDescent="0.25">
      <c r="B47" s="58" t="s">
        <v>480</v>
      </c>
      <c r="C47" s="58"/>
      <c r="D47" s="58"/>
    </row>
    <row r="48" spans="2:4" ht="15" customHeight="1" x14ac:dyDescent="0.25">
      <c r="B48" s="56">
        <v>30</v>
      </c>
      <c r="C48" s="51" t="s">
        <v>440</v>
      </c>
      <c r="D48" s="52">
        <v>1023.877946</v>
      </c>
    </row>
    <row r="49" spans="2:4" ht="15" customHeight="1" x14ac:dyDescent="0.25">
      <c r="B49" s="56">
        <v>31</v>
      </c>
      <c r="C49" s="53" t="s">
        <v>481</v>
      </c>
      <c r="D49" s="52">
        <v>1023.877946</v>
      </c>
    </row>
    <row r="50" spans="2:4" ht="15" customHeight="1" x14ac:dyDescent="0.25">
      <c r="B50" s="56">
        <v>32</v>
      </c>
      <c r="C50" s="53" t="s">
        <v>482</v>
      </c>
      <c r="D50" s="52"/>
    </row>
    <row r="51" spans="2:4" ht="26.1" customHeight="1" x14ac:dyDescent="0.25">
      <c r="B51" s="56">
        <v>33</v>
      </c>
      <c r="C51" s="51" t="s">
        <v>483</v>
      </c>
      <c r="D51" s="52"/>
    </row>
    <row r="52" spans="2:4" ht="26.1" customHeight="1" x14ac:dyDescent="0.25">
      <c r="B52" s="56">
        <v>34</v>
      </c>
      <c r="C52" s="51" t="s">
        <v>794</v>
      </c>
      <c r="D52" s="52"/>
    </row>
    <row r="53" spans="2:4" ht="15" customHeight="1" x14ac:dyDescent="0.25">
      <c r="B53" s="56">
        <v>35</v>
      </c>
      <c r="C53" s="53" t="s">
        <v>484</v>
      </c>
      <c r="D53" s="52"/>
    </row>
    <row r="54" spans="2:4" ht="15" customHeight="1" x14ac:dyDescent="0.25">
      <c r="B54" s="59">
        <v>36</v>
      </c>
      <c r="C54" s="54" t="s">
        <v>485</v>
      </c>
      <c r="D54" s="55">
        <v>1023.877946</v>
      </c>
    </row>
    <row r="55" spans="2:4" x14ac:dyDescent="0.25">
      <c r="B55" s="58" t="s">
        <v>486</v>
      </c>
      <c r="C55" s="58"/>
      <c r="D55" s="58"/>
    </row>
    <row r="56" spans="2:4" ht="15" customHeight="1" x14ac:dyDescent="0.25">
      <c r="B56" s="56">
        <v>37</v>
      </c>
      <c r="C56" s="60" t="s">
        <v>487</v>
      </c>
      <c r="D56" s="61"/>
    </row>
    <row r="57" spans="2:4" ht="39.950000000000003" customHeight="1" x14ac:dyDescent="0.25">
      <c r="B57" s="56">
        <v>38</v>
      </c>
      <c r="C57" s="51" t="s">
        <v>488</v>
      </c>
      <c r="D57" s="61"/>
    </row>
    <row r="58" spans="2:4" ht="39.950000000000003" customHeight="1" x14ac:dyDescent="0.25">
      <c r="B58" s="56">
        <v>39</v>
      </c>
      <c r="C58" s="51" t="s">
        <v>489</v>
      </c>
      <c r="D58" s="61"/>
    </row>
    <row r="59" spans="2:4" ht="39.950000000000003" customHeight="1" x14ac:dyDescent="0.25">
      <c r="B59" s="56">
        <v>40</v>
      </c>
      <c r="C59" s="51" t="s">
        <v>490</v>
      </c>
      <c r="D59" s="61"/>
    </row>
    <row r="60" spans="2:4" ht="15" customHeight="1" x14ac:dyDescent="0.25">
      <c r="B60" s="56">
        <v>41</v>
      </c>
      <c r="C60" s="60" t="s">
        <v>783</v>
      </c>
      <c r="D60" s="61"/>
    </row>
    <row r="61" spans="2:4" ht="15" customHeight="1" x14ac:dyDescent="0.25">
      <c r="B61" s="56">
        <v>42</v>
      </c>
      <c r="C61" s="60" t="s">
        <v>491</v>
      </c>
      <c r="D61" s="61"/>
    </row>
    <row r="62" spans="2:4" ht="15" customHeight="1" x14ac:dyDescent="0.25">
      <c r="B62" s="59">
        <v>43</v>
      </c>
      <c r="C62" s="54" t="s">
        <v>492</v>
      </c>
      <c r="D62" s="62">
        <v>0</v>
      </c>
    </row>
    <row r="63" spans="2:4" ht="15" customHeight="1" x14ac:dyDescent="0.25">
      <c r="B63" s="59">
        <v>44</v>
      </c>
      <c r="C63" s="54" t="s">
        <v>493</v>
      </c>
      <c r="D63" s="55">
        <v>1023.877946</v>
      </c>
    </row>
    <row r="64" spans="2:4" ht="15" customHeight="1" x14ac:dyDescent="0.25">
      <c r="B64" s="59">
        <v>45</v>
      </c>
      <c r="C64" s="54" t="s">
        <v>494</v>
      </c>
      <c r="D64" s="55">
        <v>12495.538526311308</v>
      </c>
    </row>
    <row r="65" spans="2:4" ht="15" customHeight="1" x14ac:dyDescent="0.25">
      <c r="B65" s="49" t="s">
        <v>495</v>
      </c>
      <c r="C65" s="49"/>
      <c r="D65" s="49"/>
    </row>
    <row r="66" spans="2:4" ht="15" customHeight="1" x14ac:dyDescent="0.25">
      <c r="B66" s="56">
        <v>46</v>
      </c>
      <c r="C66" s="51" t="s">
        <v>440</v>
      </c>
      <c r="D66" s="52">
        <v>1365.8793439999999</v>
      </c>
    </row>
    <row r="67" spans="2:4" ht="26.1" customHeight="1" x14ac:dyDescent="0.25">
      <c r="B67" s="56">
        <v>47</v>
      </c>
      <c r="C67" s="51" t="s">
        <v>496</v>
      </c>
      <c r="D67" s="52"/>
    </row>
    <row r="68" spans="2:4" ht="39.950000000000003" customHeight="1" x14ac:dyDescent="0.25">
      <c r="B68" s="56">
        <v>48</v>
      </c>
      <c r="C68" s="51" t="s">
        <v>497</v>
      </c>
      <c r="D68" s="52"/>
    </row>
    <row r="69" spans="2:4" ht="15" customHeight="1" x14ac:dyDescent="0.25">
      <c r="B69" s="56">
        <v>49</v>
      </c>
      <c r="C69" s="51" t="s">
        <v>484</v>
      </c>
      <c r="D69" s="52"/>
    </row>
    <row r="70" spans="2:4" ht="15" customHeight="1" x14ac:dyDescent="0.25">
      <c r="B70" s="56">
        <v>50</v>
      </c>
      <c r="C70" s="51" t="s">
        <v>498</v>
      </c>
      <c r="D70" s="52"/>
    </row>
    <row r="71" spans="2:4" ht="15" customHeight="1" x14ac:dyDescent="0.25">
      <c r="B71" s="59">
        <v>51</v>
      </c>
      <c r="C71" s="54" t="s">
        <v>499</v>
      </c>
      <c r="D71" s="55">
        <v>1365.8793439999999</v>
      </c>
    </row>
    <row r="72" spans="2:4" x14ac:dyDescent="0.25">
      <c r="B72" s="49" t="s">
        <v>500</v>
      </c>
      <c r="C72" s="49"/>
      <c r="D72" s="49"/>
    </row>
    <row r="73" spans="2:4" ht="26.1" customHeight="1" x14ac:dyDescent="0.25">
      <c r="B73" s="50">
        <v>52</v>
      </c>
      <c r="C73" s="60" t="s">
        <v>501</v>
      </c>
      <c r="D73" s="52"/>
    </row>
    <row r="74" spans="2:4" ht="39.950000000000003" customHeight="1" x14ac:dyDescent="0.25">
      <c r="B74" s="50">
        <v>53</v>
      </c>
      <c r="C74" s="51" t="s">
        <v>558</v>
      </c>
      <c r="D74" s="52"/>
    </row>
    <row r="75" spans="2:4" ht="54.95" customHeight="1" x14ac:dyDescent="0.25">
      <c r="B75" s="50">
        <v>54</v>
      </c>
      <c r="C75" s="51" t="s">
        <v>800</v>
      </c>
      <c r="D75" s="52"/>
    </row>
    <row r="76" spans="2:4" ht="39.950000000000003" customHeight="1" x14ac:dyDescent="0.25">
      <c r="B76" s="50">
        <v>55</v>
      </c>
      <c r="C76" s="51" t="s">
        <v>502</v>
      </c>
      <c r="D76" s="52">
        <v>-135.83659599999999</v>
      </c>
    </row>
    <row r="77" spans="2:4" ht="15" customHeight="1" x14ac:dyDescent="0.25">
      <c r="B77" s="50">
        <v>56</v>
      </c>
      <c r="C77" s="51" t="s">
        <v>783</v>
      </c>
      <c r="D77" s="52"/>
    </row>
    <row r="78" spans="2:4" ht="15" customHeight="1" x14ac:dyDescent="0.25">
      <c r="B78" s="57">
        <v>57</v>
      </c>
      <c r="C78" s="54" t="s">
        <v>503</v>
      </c>
      <c r="D78" s="55">
        <v>-135.83659599999999</v>
      </c>
    </row>
    <row r="79" spans="2:4" ht="15" customHeight="1" x14ac:dyDescent="0.25">
      <c r="B79" s="57">
        <v>58</v>
      </c>
      <c r="C79" s="54" t="s">
        <v>504</v>
      </c>
      <c r="D79" s="55">
        <v>1230.0427479999998</v>
      </c>
    </row>
    <row r="80" spans="2:4" ht="15" customHeight="1" x14ac:dyDescent="0.25">
      <c r="B80" s="57">
        <v>59</v>
      </c>
      <c r="C80" s="54" t="s">
        <v>505</v>
      </c>
      <c r="D80" s="55">
        <v>13725.581274311307</v>
      </c>
    </row>
    <row r="81" spans="2:4" ht="15" customHeight="1" x14ac:dyDescent="0.25">
      <c r="B81" s="57">
        <v>60</v>
      </c>
      <c r="C81" s="54" t="s">
        <v>506</v>
      </c>
      <c r="D81" s="55">
        <v>66608.688227594597</v>
      </c>
    </row>
    <row r="82" spans="2:4" ht="15" customHeight="1" x14ac:dyDescent="0.25">
      <c r="B82" s="63" t="s">
        <v>507</v>
      </c>
      <c r="C82" s="64"/>
      <c r="D82" s="64"/>
    </row>
    <row r="83" spans="2:4" ht="15" customHeight="1" x14ac:dyDescent="0.25">
      <c r="B83" s="50">
        <v>61</v>
      </c>
      <c r="C83" s="65" t="s">
        <v>508</v>
      </c>
      <c r="D83" s="66">
        <v>0.17222468848378905</v>
      </c>
    </row>
    <row r="84" spans="2:4" ht="15" customHeight="1" x14ac:dyDescent="0.25">
      <c r="B84" s="56">
        <v>62</v>
      </c>
      <c r="C84" s="65" t="s">
        <v>509</v>
      </c>
      <c r="D84" s="66">
        <v>0.1875962259400068</v>
      </c>
    </row>
    <row r="85" spans="2:4" ht="15" customHeight="1" x14ac:dyDescent="0.25">
      <c r="B85" s="50">
        <v>63</v>
      </c>
      <c r="C85" s="65" t="s">
        <v>510</v>
      </c>
      <c r="D85" s="66">
        <v>0.2060629272177302</v>
      </c>
    </row>
    <row r="86" spans="2:4" ht="54.95" customHeight="1" x14ac:dyDescent="0.25">
      <c r="B86" s="56">
        <v>64</v>
      </c>
      <c r="C86" s="65" t="s">
        <v>511</v>
      </c>
      <c r="D86" s="67">
        <v>0.125</v>
      </c>
    </row>
    <row r="87" spans="2:4" ht="15" customHeight="1" x14ac:dyDescent="0.25">
      <c r="B87" s="50">
        <v>65</v>
      </c>
      <c r="C87" s="68" t="s">
        <v>512</v>
      </c>
      <c r="D87" s="67">
        <v>2.5000000000000001E-2</v>
      </c>
    </row>
    <row r="88" spans="2:4" ht="15" customHeight="1" x14ac:dyDescent="0.25">
      <c r="B88" s="56">
        <v>66</v>
      </c>
      <c r="C88" s="68" t="s">
        <v>513</v>
      </c>
      <c r="D88" s="67">
        <v>2.5000000000000001E-2</v>
      </c>
    </row>
    <row r="89" spans="2:4" ht="15" customHeight="1" x14ac:dyDescent="0.25">
      <c r="B89" s="50">
        <v>67</v>
      </c>
      <c r="C89" s="68" t="s">
        <v>514</v>
      </c>
      <c r="D89" s="67">
        <v>0.03</v>
      </c>
    </row>
    <row r="90" spans="2:4" ht="26.1" customHeight="1" x14ac:dyDescent="0.25">
      <c r="B90" s="50" t="s">
        <v>515</v>
      </c>
      <c r="C90" s="68" t="s">
        <v>516</v>
      </c>
      <c r="D90" s="61"/>
    </row>
    <row r="91" spans="2:4" ht="15" customHeight="1" x14ac:dyDescent="0.25">
      <c r="B91" s="50">
        <v>68</v>
      </c>
      <c r="C91" s="65" t="s">
        <v>517</v>
      </c>
      <c r="D91" s="66">
        <v>4.7224688483789051E-2</v>
      </c>
    </row>
    <row r="92" spans="2:4" ht="15" customHeight="1" x14ac:dyDescent="0.25">
      <c r="B92" s="50">
        <v>69</v>
      </c>
      <c r="C92" s="51" t="s">
        <v>784</v>
      </c>
      <c r="D92" s="61"/>
    </row>
    <row r="93" spans="2:4" ht="15" customHeight="1" x14ac:dyDescent="0.25">
      <c r="B93" s="50">
        <v>70</v>
      </c>
      <c r="C93" s="51" t="s">
        <v>784</v>
      </c>
      <c r="D93" s="61"/>
    </row>
    <row r="94" spans="2:4" ht="15" customHeight="1" x14ac:dyDescent="0.25">
      <c r="B94" s="50">
        <v>71</v>
      </c>
      <c r="C94" s="51" t="s">
        <v>784</v>
      </c>
      <c r="D94" s="61"/>
    </row>
    <row r="95" spans="2:4" x14ac:dyDescent="0.25">
      <c r="B95" s="49" t="s">
        <v>518</v>
      </c>
      <c r="C95" s="49"/>
      <c r="D95" s="49"/>
    </row>
    <row r="96" spans="2:4" ht="39.950000000000003" customHeight="1" x14ac:dyDescent="0.25">
      <c r="B96" s="50">
        <v>72</v>
      </c>
      <c r="C96" s="51" t="s">
        <v>519</v>
      </c>
      <c r="D96" s="69"/>
    </row>
    <row r="97" spans="2:4" ht="39.950000000000003" customHeight="1" x14ac:dyDescent="0.25">
      <c r="B97" s="50">
        <v>73</v>
      </c>
      <c r="C97" s="51" t="s">
        <v>520</v>
      </c>
      <c r="D97" s="69"/>
    </row>
    <row r="98" spans="2:4" ht="15" customHeight="1" x14ac:dyDescent="0.25">
      <c r="B98" s="50">
        <v>74</v>
      </c>
      <c r="C98" s="51" t="s">
        <v>783</v>
      </c>
      <c r="D98" s="69"/>
    </row>
    <row r="99" spans="2:4" ht="26.1" customHeight="1" x14ac:dyDescent="0.25">
      <c r="B99" s="50">
        <v>75</v>
      </c>
      <c r="C99" s="51" t="s">
        <v>469</v>
      </c>
      <c r="D99" s="69"/>
    </row>
    <row r="100" spans="2:4" x14ac:dyDescent="0.25">
      <c r="B100" s="49" t="s">
        <v>521</v>
      </c>
      <c r="C100" s="49"/>
      <c r="D100" s="49"/>
    </row>
    <row r="101" spans="2:4" ht="26.1" customHeight="1" x14ac:dyDescent="0.25">
      <c r="B101" s="50">
        <v>76</v>
      </c>
      <c r="C101" s="51" t="s">
        <v>522</v>
      </c>
      <c r="D101" s="69"/>
    </row>
    <row r="102" spans="2:4" ht="15" customHeight="1" x14ac:dyDescent="0.25">
      <c r="B102" s="50">
        <v>77</v>
      </c>
      <c r="C102" s="51" t="s">
        <v>523</v>
      </c>
      <c r="D102" s="69"/>
    </row>
    <row r="103" spans="2:4" ht="26.1" customHeight="1" x14ac:dyDescent="0.25">
      <c r="B103" s="50">
        <v>78</v>
      </c>
      <c r="C103" s="51" t="s">
        <v>524</v>
      </c>
      <c r="D103" s="69"/>
    </row>
    <row r="104" spans="2:4" ht="15" customHeight="1" x14ac:dyDescent="0.25">
      <c r="B104" s="50">
        <v>79</v>
      </c>
      <c r="C104" s="51" t="s">
        <v>525</v>
      </c>
      <c r="D104" s="69"/>
    </row>
    <row r="105" spans="2:4" x14ac:dyDescent="0.25">
      <c r="B105" s="70" t="s">
        <v>526</v>
      </c>
      <c r="C105" s="70"/>
      <c r="D105" s="70"/>
    </row>
    <row r="106" spans="2:4" x14ac:dyDescent="0.25">
      <c r="B106" s="50">
        <v>80</v>
      </c>
      <c r="C106" s="51" t="s">
        <v>527</v>
      </c>
      <c r="D106" s="69"/>
    </row>
    <row r="107" spans="2:4" x14ac:dyDescent="0.25">
      <c r="B107" s="50">
        <v>81</v>
      </c>
      <c r="C107" s="71" t="s">
        <v>528</v>
      </c>
      <c r="D107" s="69"/>
    </row>
    <row r="108" spans="2:4" x14ac:dyDescent="0.25">
      <c r="B108" s="50">
        <v>82</v>
      </c>
      <c r="C108" s="71" t="s">
        <v>529</v>
      </c>
      <c r="D108" s="69"/>
    </row>
    <row r="109" spans="2:4" x14ac:dyDescent="0.25">
      <c r="B109" s="50">
        <v>83</v>
      </c>
      <c r="C109" s="71" t="s">
        <v>530</v>
      </c>
      <c r="D109" s="69"/>
    </row>
    <row r="110" spans="2:4" x14ac:dyDescent="0.25">
      <c r="B110" s="56">
        <v>84</v>
      </c>
      <c r="C110" s="71" t="s">
        <v>531</v>
      </c>
      <c r="D110" s="69"/>
    </row>
    <row r="111" spans="2:4" x14ac:dyDescent="0.25">
      <c r="B111" s="56">
        <v>85</v>
      </c>
      <c r="C111" s="71" t="s">
        <v>532</v>
      </c>
      <c r="D111" s="69"/>
    </row>
  </sheetData>
  <sheetProtection algorithmName="SHA-512" hashValue="x03IiaBE1SxTyzmASxh/T9sIrz0eYUTc6HHBY/8d9to2Nupfool3+XYcJmB4CRh8ZL4P6prHP/crKJaoz2he8w==" saltValue="/0qUhXxMBU+m+gkw4hHiRQ==" spinCount="100000" sheet="1" objects="1" scenarios="1"/>
  <mergeCells count="10">
    <mergeCell ref="B65:D65"/>
    <mergeCell ref="B7:D7"/>
    <mergeCell ref="B18:D18"/>
    <mergeCell ref="B47:D47"/>
    <mergeCell ref="B55:D55"/>
    <mergeCell ref="B72:D72"/>
    <mergeCell ref="B82:D82"/>
    <mergeCell ref="B95:D95"/>
    <mergeCell ref="B100:D100"/>
    <mergeCell ref="B105:D105"/>
  </mergeCells>
  <hyperlinks>
    <hyperlink ref="B2" location="Contents!A1" display="Back to contents page" xr:uid="{54054152-65E9-47AC-B48B-CB5EA89203DE}"/>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D4290-1901-4325-9125-B9A05C4DA275}">
  <dimension ref="A1:W70"/>
  <sheetViews>
    <sheetView showGridLines="0" showRowColHeaders="0" zoomScale="80" zoomScaleNormal="80" workbookViewId="0"/>
  </sheetViews>
  <sheetFormatPr defaultColWidth="11.42578125" defaultRowHeight="15" x14ac:dyDescent="0.25"/>
  <cols>
    <col min="1" max="1" width="2.7109375" style="72" customWidth="1"/>
    <col min="2" max="2" width="4.7109375" style="72" customWidth="1"/>
    <col min="3" max="3" width="52.42578125" style="72" bestFit="1" customWidth="1"/>
    <col min="4" max="5" width="20.7109375" style="73" customWidth="1"/>
    <col min="6" max="22" width="20.7109375" style="72" customWidth="1"/>
    <col min="23" max="23" width="21.28515625" style="72" customWidth="1"/>
    <col min="24" max="16384" width="11.42578125" style="72"/>
  </cols>
  <sheetData>
    <row r="1" spans="1:23" x14ac:dyDescent="0.25">
      <c r="E1" s="74"/>
      <c r="F1" s="75"/>
    </row>
    <row r="2" spans="1:23" ht="18.75" customHeight="1" x14ac:dyDescent="0.25">
      <c r="B2" s="10" t="s">
        <v>774</v>
      </c>
      <c r="E2" s="74"/>
      <c r="F2" s="75"/>
    </row>
    <row r="3" spans="1:23" ht="18.75" customHeight="1" x14ac:dyDescent="0.25">
      <c r="B3" s="76"/>
      <c r="C3" s="76"/>
      <c r="D3" s="76"/>
      <c r="E3" s="76"/>
      <c r="F3" s="76"/>
      <c r="G3" s="76"/>
      <c r="H3" s="76"/>
      <c r="I3" s="76"/>
      <c r="J3" s="76"/>
      <c r="K3" s="76"/>
      <c r="L3" s="76"/>
      <c r="M3" s="76"/>
      <c r="N3" s="76"/>
      <c r="O3" s="76"/>
      <c r="P3" s="76"/>
      <c r="Q3" s="76"/>
      <c r="R3" s="76"/>
      <c r="S3" s="76"/>
      <c r="T3" s="76"/>
    </row>
    <row r="4" spans="1:23" ht="18.75" customHeight="1" x14ac:dyDescent="0.35">
      <c r="B4" s="4" t="s">
        <v>602</v>
      </c>
      <c r="C4" s="76"/>
      <c r="D4" s="76"/>
      <c r="E4" s="76"/>
      <c r="F4" s="76"/>
      <c r="G4" s="76"/>
      <c r="H4" s="76"/>
      <c r="I4" s="76"/>
      <c r="J4" s="76"/>
      <c r="K4" s="76"/>
      <c r="L4" s="76"/>
      <c r="M4" s="76"/>
      <c r="N4" s="76"/>
      <c r="O4" s="76"/>
      <c r="P4" s="76"/>
      <c r="Q4" s="76"/>
      <c r="R4" s="76"/>
      <c r="S4" s="76"/>
      <c r="T4" s="76"/>
    </row>
    <row r="5" spans="1:23" s="79" customFormat="1" ht="14.25" customHeight="1" x14ac:dyDescent="0.25">
      <c r="A5" s="77"/>
      <c r="B5" s="76"/>
      <c r="C5" s="76"/>
      <c r="D5" s="76"/>
      <c r="E5" s="76"/>
      <c r="F5" s="76"/>
      <c r="G5" s="76"/>
      <c r="H5" s="76"/>
      <c r="I5" s="76"/>
      <c r="J5" s="76"/>
      <c r="K5" s="78"/>
      <c r="L5" s="78"/>
      <c r="M5" s="78"/>
      <c r="N5" s="78"/>
      <c r="O5" s="78"/>
      <c r="P5" s="76"/>
      <c r="Q5" s="76"/>
      <c r="R5" s="76"/>
      <c r="S5" s="76"/>
      <c r="T5" s="76"/>
    </row>
    <row r="6" spans="1:23" s="79" customFormat="1" ht="14.25" customHeight="1" x14ac:dyDescent="0.25">
      <c r="A6" s="77"/>
      <c r="B6" s="76"/>
      <c r="C6" s="76"/>
      <c r="D6" s="76"/>
      <c r="E6" s="76"/>
      <c r="F6" s="76"/>
      <c r="G6" s="76"/>
      <c r="H6" s="76"/>
      <c r="I6" s="76"/>
      <c r="J6" s="76"/>
      <c r="K6" s="78"/>
      <c r="L6" s="78"/>
      <c r="M6" s="78"/>
      <c r="N6" s="78"/>
      <c r="O6" s="78"/>
      <c r="P6" s="76"/>
      <c r="Q6" s="76"/>
      <c r="R6" s="76"/>
      <c r="S6" s="76"/>
      <c r="T6" s="76"/>
    </row>
    <row r="7" spans="1:23" s="79" customFormat="1" ht="27" customHeight="1" x14ac:dyDescent="0.15">
      <c r="A7" s="77"/>
      <c r="B7" s="80">
        <v>1</v>
      </c>
      <c r="C7" s="81" t="s">
        <v>413</v>
      </c>
      <c r="D7" s="82" t="s">
        <v>307</v>
      </c>
      <c r="E7" s="82" t="s">
        <v>307</v>
      </c>
      <c r="F7" s="82" t="s">
        <v>307</v>
      </c>
      <c r="G7" s="82" t="s">
        <v>307</v>
      </c>
      <c r="H7" s="82" t="s">
        <v>307</v>
      </c>
      <c r="I7" s="82" t="s">
        <v>307</v>
      </c>
      <c r="J7" s="82" t="s">
        <v>307</v>
      </c>
      <c r="K7" s="82" t="s">
        <v>603</v>
      </c>
      <c r="L7" s="82" t="s">
        <v>603</v>
      </c>
      <c r="M7" s="82" t="s">
        <v>603</v>
      </c>
      <c r="N7" s="82" t="s">
        <v>603</v>
      </c>
      <c r="O7" s="82" t="s">
        <v>603</v>
      </c>
      <c r="P7" s="82" t="s">
        <v>603</v>
      </c>
      <c r="Q7" s="82" t="s">
        <v>603</v>
      </c>
      <c r="R7" s="82" t="s">
        <v>603</v>
      </c>
      <c r="S7" s="82" t="s">
        <v>603</v>
      </c>
      <c r="T7" s="82" t="s">
        <v>781</v>
      </c>
      <c r="U7" s="83" t="s">
        <v>288</v>
      </c>
      <c r="V7" s="83" t="s">
        <v>288</v>
      </c>
      <c r="W7" s="83" t="s">
        <v>288</v>
      </c>
    </row>
    <row r="8" spans="1:23" s="79" customFormat="1" ht="14.25" customHeight="1" x14ac:dyDescent="0.15">
      <c r="A8" s="77"/>
      <c r="B8" s="80"/>
      <c r="C8" s="81" t="s">
        <v>604</v>
      </c>
      <c r="D8" s="82" t="s">
        <v>605</v>
      </c>
      <c r="E8" s="82" t="s">
        <v>605</v>
      </c>
      <c r="F8" s="82" t="s">
        <v>605</v>
      </c>
      <c r="G8" s="82" t="s">
        <v>605</v>
      </c>
      <c r="H8" s="82" t="s">
        <v>605</v>
      </c>
      <c r="I8" s="82" t="s">
        <v>605</v>
      </c>
      <c r="J8" s="82" t="s">
        <v>605</v>
      </c>
      <c r="K8" s="84">
        <v>0.1865</v>
      </c>
      <c r="L8" s="84">
        <v>0.1865</v>
      </c>
      <c r="M8" s="84">
        <v>0.1865</v>
      </c>
      <c r="N8" s="84">
        <v>0.1865</v>
      </c>
      <c r="O8" s="84">
        <v>0.1865</v>
      </c>
      <c r="P8" s="84">
        <v>0.1865</v>
      </c>
      <c r="Q8" s="84">
        <v>0.1865</v>
      </c>
      <c r="R8" s="84">
        <v>0.1865</v>
      </c>
      <c r="S8" s="84">
        <v>0.1865</v>
      </c>
      <c r="T8" s="84">
        <v>0.16889999999999999</v>
      </c>
      <c r="U8" s="85">
        <v>9.9900000000000003E-2</v>
      </c>
      <c r="V8" s="85">
        <v>9.9900000000000003E-2</v>
      </c>
      <c r="W8" s="85">
        <v>9.9900000000000003E-2</v>
      </c>
    </row>
    <row r="9" spans="1:23" s="79" customFormat="1" ht="14.25" customHeight="1" x14ac:dyDescent="0.15">
      <c r="A9" s="77"/>
      <c r="B9" s="80">
        <v>2</v>
      </c>
      <c r="C9" s="81" t="s">
        <v>606</v>
      </c>
      <c r="D9" s="82" t="s">
        <v>607</v>
      </c>
      <c r="E9" s="82" t="s">
        <v>608</v>
      </c>
      <c r="F9" s="82" t="s">
        <v>609</v>
      </c>
      <c r="G9" s="82" t="s">
        <v>610</v>
      </c>
      <c r="H9" s="82" t="s">
        <v>611</v>
      </c>
      <c r="I9" s="82" t="s">
        <v>612</v>
      </c>
      <c r="J9" s="82" t="s">
        <v>613</v>
      </c>
      <c r="K9" s="82" t="s">
        <v>614</v>
      </c>
      <c r="L9" s="82" t="s">
        <v>615</v>
      </c>
      <c r="M9" s="82" t="s">
        <v>616</v>
      </c>
      <c r="N9" s="82" t="s">
        <v>617</v>
      </c>
      <c r="O9" s="82" t="s">
        <v>618</v>
      </c>
      <c r="P9" s="82" t="s">
        <v>619</v>
      </c>
      <c r="Q9" s="82" t="s">
        <v>620</v>
      </c>
      <c r="R9" s="82" t="s">
        <v>621</v>
      </c>
      <c r="S9" s="82" t="s">
        <v>622</v>
      </c>
      <c r="T9" s="82" t="s">
        <v>782</v>
      </c>
      <c r="U9" s="83" t="s">
        <v>802</v>
      </c>
      <c r="V9" s="83" t="s">
        <v>803</v>
      </c>
      <c r="W9" s="83" t="s">
        <v>804</v>
      </c>
    </row>
    <row r="10" spans="1:23" s="79" customFormat="1" ht="14.25" customHeight="1" x14ac:dyDescent="0.15">
      <c r="A10" s="77"/>
      <c r="B10" s="80">
        <v>3</v>
      </c>
      <c r="C10" s="81" t="s">
        <v>623</v>
      </c>
      <c r="D10" s="82" t="s">
        <v>624</v>
      </c>
      <c r="E10" s="82" t="s">
        <v>624</v>
      </c>
      <c r="F10" s="82" t="s">
        <v>624</v>
      </c>
      <c r="G10" s="82" t="s">
        <v>624</v>
      </c>
      <c r="H10" s="82" t="s">
        <v>624</v>
      </c>
      <c r="I10" s="82" t="s">
        <v>624</v>
      </c>
      <c r="J10" s="82" t="s">
        <v>624</v>
      </c>
      <c r="K10" s="82" t="s">
        <v>624</v>
      </c>
      <c r="L10" s="82" t="s">
        <v>624</v>
      </c>
      <c r="M10" s="82" t="s">
        <v>624</v>
      </c>
      <c r="N10" s="82" t="s">
        <v>624</v>
      </c>
      <c r="O10" s="82" t="s">
        <v>624</v>
      </c>
      <c r="P10" s="82" t="s">
        <v>624</v>
      </c>
      <c r="Q10" s="82" t="s">
        <v>624</v>
      </c>
      <c r="R10" s="82" t="s">
        <v>624</v>
      </c>
      <c r="S10" s="82" t="s">
        <v>624</v>
      </c>
      <c r="T10" s="82" t="s">
        <v>624</v>
      </c>
      <c r="U10" s="83" t="s">
        <v>624</v>
      </c>
      <c r="V10" s="83" t="s">
        <v>624</v>
      </c>
      <c r="W10" s="83" t="s">
        <v>624</v>
      </c>
    </row>
    <row r="11" spans="1:23" s="79" customFormat="1" ht="14.25" customHeight="1" x14ac:dyDescent="0.15">
      <c r="A11" s="77"/>
      <c r="B11" s="86"/>
      <c r="C11" s="87" t="s">
        <v>414</v>
      </c>
      <c r="D11" s="87"/>
      <c r="E11" s="87"/>
      <c r="F11" s="87"/>
      <c r="G11" s="87"/>
      <c r="H11" s="87"/>
      <c r="I11" s="87"/>
      <c r="J11" s="87"/>
      <c r="K11" s="87"/>
      <c r="L11" s="87"/>
      <c r="M11" s="87"/>
      <c r="N11" s="87"/>
      <c r="O11" s="87"/>
      <c r="P11" s="87"/>
      <c r="Q11" s="87"/>
      <c r="R11" s="87"/>
      <c r="S11" s="87"/>
      <c r="T11" s="87"/>
      <c r="U11" s="88"/>
      <c r="V11" s="88"/>
      <c r="W11" s="88"/>
    </row>
    <row r="12" spans="1:23" s="79" customFormat="1" ht="14.25" customHeight="1" x14ac:dyDescent="0.15">
      <c r="A12" s="77"/>
      <c r="B12" s="80">
        <v>4</v>
      </c>
      <c r="C12" s="81" t="s">
        <v>625</v>
      </c>
      <c r="D12" s="82" t="s">
        <v>626</v>
      </c>
      <c r="E12" s="82" t="s">
        <v>627</v>
      </c>
      <c r="F12" s="82" t="s">
        <v>627</v>
      </c>
      <c r="G12" s="82" t="s">
        <v>627</v>
      </c>
      <c r="H12" s="82" t="s">
        <v>628</v>
      </c>
      <c r="I12" s="82" t="s">
        <v>628</v>
      </c>
      <c r="J12" s="82" t="s">
        <v>628</v>
      </c>
      <c r="K12" s="82" t="s">
        <v>627</v>
      </c>
      <c r="L12" s="82" t="s">
        <v>627</v>
      </c>
      <c r="M12" s="82" t="s">
        <v>627</v>
      </c>
      <c r="N12" s="82" t="s">
        <v>627</v>
      </c>
      <c r="O12" s="82" t="s">
        <v>627</v>
      </c>
      <c r="P12" s="82" t="s">
        <v>628</v>
      </c>
      <c r="Q12" s="82" t="s">
        <v>628</v>
      </c>
      <c r="R12" s="82" t="s">
        <v>628</v>
      </c>
      <c r="S12" s="89" t="s">
        <v>628</v>
      </c>
      <c r="T12" s="82" t="s">
        <v>628</v>
      </c>
      <c r="U12" s="83" t="s">
        <v>805</v>
      </c>
      <c r="V12" s="83" t="s">
        <v>628</v>
      </c>
      <c r="W12" s="83" t="s">
        <v>628</v>
      </c>
    </row>
    <row r="13" spans="1:23" s="79" customFormat="1" ht="14.25" customHeight="1" x14ac:dyDescent="0.15">
      <c r="A13" s="77"/>
      <c r="B13" s="80">
        <v>5</v>
      </c>
      <c r="C13" s="81" t="s">
        <v>629</v>
      </c>
      <c r="D13" s="82" t="s">
        <v>626</v>
      </c>
      <c r="E13" s="82" t="s">
        <v>627</v>
      </c>
      <c r="F13" s="82" t="s">
        <v>627</v>
      </c>
      <c r="G13" s="82" t="s">
        <v>627</v>
      </c>
      <c r="H13" s="82" t="s">
        <v>628</v>
      </c>
      <c r="I13" s="82" t="s">
        <v>628</v>
      </c>
      <c r="J13" s="82" t="s">
        <v>628</v>
      </c>
      <c r="K13" s="82" t="s">
        <v>627</v>
      </c>
      <c r="L13" s="82" t="s">
        <v>627</v>
      </c>
      <c r="M13" s="82" t="s">
        <v>627</v>
      </c>
      <c r="N13" s="82" t="s">
        <v>627</v>
      </c>
      <c r="O13" s="82" t="s">
        <v>627</v>
      </c>
      <c r="P13" s="82" t="s">
        <v>628</v>
      </c>
      <c r="Q13" s="82" t="s">
        <v>628</v>
      </c>
      <c r="R13" s="82" t="s">
        <v>628</v>
      </c>
      <c r="S13" s="89" t="s">
        <v>628</v>
      </c>
      <c r="T13" s="82" t="s">
        <v>628</v>
      </c>
      <c r="U13" s="83" t="s">
        <v>805</v>
      </c>
      <c r="V13" s="83" t="s">
        <v>628</v>
      </c>
      <c r="W13" s="83" t="s">
        <v>628</v>
      </c>
    </row>
    <row r="14" spans="1:23" s="79" customFormat="1" ht="25.5" x14ac:dyDescent="0.15">
      <c r="A14" s="77"/>
      <c r="B14" s="80">
        <v>6</v>
      </c>
      <c r="C14" s="81" t="s">
        <v>630</v>
      </c>
      <c r="D14" s="82" t="s">
        <v>631</v>
      </c>
      <c r="E14" s="82" t="s">
        <v>631</v>
      </c>
      <c r="F14" s="82" t="s">
        <v>631</v>
      </c>
      <c r="G14" s="82" t="s">
        <v>631</v>
      </c>
      <c r="H14" s="82" t="s">
        <v>631</v>
      </c>
      <c r="I14" s="82" t="s">
        <v>631</v>
      </c>
      <c r="J14" s="82" t="s">
        <v>631</v>
      </c>
      <c r="K14" s="82" t="s">
        <v>632</v>
      </c>
      <c r="L14" s="82" t="s">
        <v>632</v>
      </c>
      <c r="M14" s="82" t="s">
        <v>632</v>
      </c>
      <c r="N14" s="82" t="s">
        <v>632</v>
      </c>
      <c r="O14" s="82" t="s">
        <v>632</v>
      </c>
      <c r="P14" s="82" t="s">
        <v>632</v>
      </c>
      <c r="Q14" s="82" t="s">
        <v>632</v>
      </c>
      <c r="R14" s="82" t="s">
        <v>632</v>
      </c>
      <c r="S14" s="90" t="s">
        <v>632</v>
      </c>
      <c r="T14" s="82" t="s">
        <v>632</v>
      </c>
      <c r="U14" s="83" t="s">
        <v>632</v>
      </c>
      <c r="V14" s="83" t="s">
        <v>632</v>
      </c>
      <c r="W14" s="83" t="s">
        <v>632</v>
      </c>
    </row>
    <row r="15" spans="1:23" s="79" customFormat="1" ht="25.5" x14ac:dyDescent="0.15">
      <c r="A15" s="77"/>
      <c r="B15" s="80">
        <v>7</v>
      </c>
      <c r="C15" s="81" t="s">
        <v>633</v>
      </c>
      <c r="D15" s="82" t="s">
        <v>634</v>
      </c>
      <c r="E15" s="82" t="s">
        <v>635</v>
      </c>
      <c r="F15" s="82" t="s">
        <v>635</v>
      </c>
      <c r="G15" s="82" t="s">
        <v>635</v>
      </c>
      <c r="H15" s="82" t="s">
        <v>286</v>
      </c>
      <c r="I15" s="82" t="s">
        <v>286</v>
      </c>
      <c r="J15" s="82" t="s">
        <v>286</v>
      </c>
      <c r="K15" s="82" t="s">
        <v>635</v>
      </c>
      <c r="L15" s="82" t="s">
        <v>635</v>
      </c>
      <c r="M15" s="82" t="s">
        <v>635</v>
      </c>
      <c r="N15" s="82" t="s">
        <v>635</v>
      </c>
      <c r="O15" s="82" t="s">
        <v>635</v>
      </c>
      <c r="P15" s="82" t="s">
        <v>286</v>
      </c>
      <c r="Q15" s="82" t="s">
        <v>286</v>
      </c>
      <c r="R15" s="82" t="s">
        <v>286</v>
      </c>
      <c r="S15" s="90" t="s">
        <v>286</v>
      </c>
      <c r="T15" s="82" t="s">
        <v>286</v>
      </c>
      <c r="U15" s="83" t="s">
        <v>635</v>
      </c>
      <c r="V15" s="83" t="s">
        <v>286</v>
      </c>
      <c r="W15" s="83" t="s">
        <v>286</v>
      </c>
    </row>
    <row r="16" spans="1:23" s="79" customFormat="1" ht="14.25" customHeight="1" x14ac:dyDescent="0.15">
      <c r="A16" s="77"/>
      <c r="B16" s="80">
        <v>8</v>
      </c>
      <c r="C16" s="81" t="s">
        <v>636</v>
      </c>
      <c r="D16" s="89">
        <f>1807164288/1000000</f>
        <v>1807.1642879999999</v>
      </c>
      <c r="E16" s="89">
        <v>350</v>
      </c>
      <c r="F16" s="89">
        <v>250</v>
      </c>
      <c r="G16" s="89">
        <v>180</v>
      </c>
      <c r="H16" s="89">
        <v>500</v>
      </c>
      <c r="I16" s="89">
        <v>350</v>
      </c>
      <c r="J16" s="89">
        <v>200</v>
      </c>
      <c r="K16" s="89">
        <v>300</v>
      </c>
      <c r="L16" s="89">
        <v>180</v>
      </c>
      <c r="M16" s="89">
        <v>250</v>
      </c>
      <c r="N16" s="89">
        <v>100</v>
      </c>
      <c r="O16" s="89">
        <v>350</v>
      </c>
      <c r="P16" s="89">
        <v>250</v>
      </c>
      <c r="Q16" s="89">
        <v>475</v>
      </c>
      <c r="R16" s="89">
        <v>400</v>
      </c>
      <c r="S16" s="91">
        <v>300</v>
      </c>
      <c r="T16" s="89">
        <v>100</v>
      </c>
      <c r="U16" s="92">
        <v>225</v>
      </c>
      <c r="V16" s="92">
        <v>0</v>
      </c>
      <c r="W16" s="92">
        <v>300</v>
      </c>
    </row>
    <row r="17" spans="1:23" s="79" customFormat="1" ht="14.25" customHeight="1" x14ac:dyDescent="0.15">
      <c r="A17" s="77"/>
      <c r="B17" s="80">
        <v>9</v>
      </c>
      <c r="C17" s="81" t="s">
        <v>637</v>
      </c>
      <c r="D17" s="89">
        <f>1807164288/1000000</f>
        <v>1807.1642879999999</v>
      </c>
      <c r="E17" s="89">
        <v>350</v>
      </c>
      <c r="F17" s="89">
        <v>250</v>
      </c>
      <c r="G17" s="89">
        <v>180</v>
      </c>
      <c r="H17" s="89">
        <v>500</v>
      </c>
      <c r="I17" s="89">
        <v>350</v>
      </c>
      <c r="J17" s="89">
        <v>200</v>
      </c>
      <c r="K17" s="89">
        <v>300</v>
      </c>
      <c r="L17" s="89">
        <v>180</v>
      </c>
      <c r="M17" s="89">
        <v>250</v>
      </c>
      <c r="N17" s="89">
        <v>100</v>
      </c>
      <c r="O17" s="89">
        <v>350</v>
      </c>
      <c r="P17" s="89">
        <v>250</v>
      </c>
      <c r="Q17" s="89">
        <v>475</v>
      </c>
      <c r="R17" s="89">
        <v>400</v>
      </c>
      <c r="S17" s="89">
        <v>300</v>
      </c>
      <c r="T17" s="89">
        <v>100</v>
      </c>
      <c r="U17" s="92">
        <v>225</v>
      </c>
      <c r="V17" s="92">
        <v>139</v>
      </c>
      <c r="W17" s="92">
        <v>300</v>
      </c>
    </row>
    <row r="18" spans="1:23" s="79" customFormat="1" ht="14.25" customHeight="1" x14ac:dyDescent="0.15">
      <c r="A18" s="77"/>
      <c r="B18" s="80" t="s">
        <v>415</v>
      </c>
      <c r="C18" s="81" t="s">
        <v>638</v>
      </c>
      <c r="D18" s="89" t="s">
        <v>780</v>
      </c>
      <c r="E18" s="89">
        <v>100</v>
      </c>
      <c r="F18" s="89">
        <v>100</v>
      </c>
      <c r="G18" s="89">
        <v>100</v>
      </c>
      <c r="H18" s="89">
        <v>100</v>
      </c>
      <c r="I18" s="89">
        <v>100</v>
      </c>
      <c r="J18" s="89">
        <v>100</v>
      </c>
      <c r="K18" s="89">
        <v>100</v>
      </c>
      <c r="L18" s="89">
        <v>100</v>
      </c>
      <c r="M18" s="89">
        <v>100</v>
      </c>
      <c r="N18" s="89">
        <v>100</v>
      </c>
      <c r="O18" s="89">
        <v>100</v>
      </c>
      <c r="P18" s="89">
        <v>100</v>
      </c>
      <c r="Q18" s="89">
        <v>100</v>
      </c>
      <c r="R18" s="89">
        <v>100</v>
      </c>
      <c r="S18" s="89">
        <v>100</v>
      </c>
      <c r="T18" s="89">
        <v>100</v>
      </c>
      <c r="U18" s="92">
        <v>100</v>
      </c>
      <c r="V18" s="92">
        <v>100</v>
      </c>
      <c r="W18" s="92">
        <v>100</v>
      </c>
    </row>
    <row r="19" spans="1:23" s="79" customFormat="1" ht="14.25" customHeight="1" x14ac:dyDescent="0.15">
      <c r="A19" s="77"/>
      <c r="B19" s="80" t="s">
        <v>416</v>
      </c>
      <c r="C19" s="81" t="s">
        <v>639</v>
      </c>
      <c r="D19" s="89" t="s">
        <v>605</v>
      </c>
      <c r="E19" s="89">
        <v>100</v>
      </c>
      <c r="F19" s="89">
        <v>100</v>
      </c>
      <c r="G19" s="89">
        <v>100</v>
      </c>
      <c r="H19" s="89">
        <v>100</v>
      </c>
      <c r="I19" s="89">
        <v>100</v>
      </c>
      <c r="J19" s="89">
        <v>100</v>
      </c>
      <c r="K19" s="89">
        <v>100</v>
      </c>
      <c r="L19" s="89">
        <v>100</v>
      </c>
      <c r="M19" s="89">
        <v>100</v>
      </c>
      <c r="N19" s="89">
        <v>100</v>
      </c>
      <c r="O19" s="89">
        <v>100</v>
      </c>
      <c r="P19" s="89">
        <v>100</v>
      </c>
      <c r="Q19" s="89">
        <v>100</v>
      </c>
      <c r="R19" s="89">
        <v>100</v>
      </c>
      <c r="S19" s="89">
        <v>100</v>
      </c>
      <c r="T19" s="89">
        <v>100</v>
      </c>
      <c r="U19" s="92">
        <v>100</v>
      </c>
      <c r="V19" s="92">
        <v>100</v>
      </c>
      <c r="W19" s="92">
        <v>100</v>
      </c>
    </row>
    <row r="20" spans="1:23" s="79" customFormat="1" ht="25.5" x14ac:dyDescent="0.15">
      <c r="A20" s="77"/>
      <c r="B20" s="80">
        <v>10</v>
      </c>
      <c r="C20" s="81" t="s">
        <v>417</v>
      </c>
      <c r="D20" s="90" t="s">
        <v>640</v>
      </c>
      <c r="E20" s="90" t="s">
        <v>641</v>
      </c>
      <c r="F20" s="90" t="s">
        <v>641</v>
      </c>
      <c r="G20" s="90" t="s">
        <v>641</v>
      </c>
      <c r="H20" s="90" t="s">
        <v>642</v>
      </c>
      <c r="I20" s="90" t="s">
        <v>642</v>
      </c>
      <c r="J20" s="90" t="s">
        <v>642</v>
      </c>
      <c r="K20" s="90" t="s">
        <v>641</v>
      </c>
      <c r="L20" s="90" t="s">
        <v>641</v>
      </c>
      <c r="M20" s="90" t="s">
        <v>641</v>
      </c>
      <c r="N20" s="90" t="s">
        <v>641</v>
      </c>
      <c r="O20" s="90" t="s">
        <v>641</v>
      </c>
      <c r="P20" s="90" t="s">
        <v>642</v>
      </c>
      <c r="Q20" s="90" t="s">
        <v>642</v>
      </c>
      <c r="R20" s="90" t="s">
        <v>642</v>
      </c>
      <c r="S20" s="82" t="s">
        <v>642</v>
      </c>
      <c r="T20" s="90" t="s">
        <v>642</v>
      </c>
      <c r="U20" s="93" t="s">
        <v>641</v>
      </c>
      <c r="V20" s="93" t="s">
        <v>642</v>
      </c>
      <c r="W20" s="93" t="s">
        <v>642</v>
      </c>
    </row>
    <row r="21" spans="1:23" s="79" customFormat="1" ht="14.25" customHeight="1" x14ac:dyDescent="0.15">
      <c r="A21" s="77"/>
      <c r="B21" s="80">
        <v>11</v>
      </c>
      <c r="C21" s="81" t="s">
        <v>418</v>
      </c>
      <c r="D21" s="94" t="s">
        <v>605</v>
      </c>
      <c r="E21" s="94">
        <v>42829</v>
      </c>
      <c r="F21" s="94">
        <v>43340</v>
      </c>
      <c r="G21" s="94">
        <v>43018</v>
      </c>
      <c r="H21" s="94">
        <v>42829</v>
      </c>
      <c r="I21" s="94">
        <v>43340</v>
      </c>
      <c r="J21" s="94">
        <v>43608</v>
      </c>
      <c r="K21" s="94">
        <v>42270</v>
      </c>
      <c r="L21" s="94">
        <v>42276</v>
      </c>
      <c r="M21" s="94">
        <v>42531</v>
      </c>
      <c r="N21" s="94">
        <v>43070</v>
      </c>
      <c r="O21" s="94">
        <v>43585</v>
      </c>
      <c r="P21" s="94">
        <v>43273</v>
      </c>
      <c r="Q21" s="94">
        <v>43406</v>
      </c>
      <c r="R21" s="94">
        <v>43381</v>
      </c>
      <c r="S21" s="94">
        <v>43489</v>
      </c>
      <c r="T21" s="95">
        <v>41971</v>
      </c>
      <c r="U21" s="96">
        <v>43398</v>
      </c>
      <c r="V21" s="96">
        <v>42074</v>
      </c>
      <c r="W21" s="96">
        <v>43817</v>
      </c>
    </row>
    <row r="22" spans="1:23" s="79" customFormat="1" ht="14.25" customHeight="1" x14ac:dyDescent="0.15">
      <c r="A22" s="77"/>
      <c r="B22" s="80">
        <v>12</v>
      </c>
      <c r="C22" s="81" t="s">
        <v>419</v>
      </c>
      <c r="D22" s="89" t="s">
        <v>643</v>
      </c>
      <c r="E22" s="89" t="s">
        <v>643</v>
      </c>
      <c r="F22" s="89" t="s">
        <v>643</v>
      </c>
      <c r="G22" s="89" t="s">
        <v>643</v>
      </c>
      <c r="H22" s="89" t="s">
        <v>644</v>
      </c>
      <c r="I22" s="89" t="s">
        <v>644</v>
      </c>
      <c r="J22" s="89" t="s">
        <v>644</v>
      </c>
      <c r="K22" s="89" t="s">
        <v>643</v>
      </c>
      <c r="L22" s="89" t="s">
        <v>643</v>
      </c>
      <c r="M22" s="89" t="s">
        <v>643</v>
      </c>
      <c r="N22" s="89" t="s">
        <v>643</v>
      </c>
      <c r="O22" s="89" t="s">
        <v>643</v>
      </c>
      <c r="P22" s="89" t="s">
        <v>644</v>
      </c>
      <c r="Q22" s="89" t="s">
        <v>644</v>
      </c>
      <c r="R22" s="89" t="s">
        <v>644</v>
      </c>
      <c r="S22" s="82" t="s">
        <v>644</v>
      </c>
      <c r="T22" s="89" t="s">
        <v>644</v>
      </c>
      <c r="U22" s="92" t="s">
        <v>643</v>
      </c>
      <c r="V22" s="92" t="s">
        <v>644</v>
      </c>
      <c r="W22" s="92" t="s">
        <v>644</v>
      </c>
    </row>
    <row r="23" spans="1:23" s="79" customFormat="1" ht="14.25" customHeight="1" x14ac:dyDescent="0.15">
      <c r="A23" s="77"/>
      <c r="B23" s="80">
        <v>13</v>
      </c>
      <c r="C23" s="81" t="s">
        <v>420</v>
      </c>
      <c r="D23" s="89" t="s">
        <v>645</v>
      </c>
      <c r="E23" s="89" t="s">
        <v>645</v>
      </c>
      <c r="F23" s="89" t="s">
        <v>645</v>
      </c>
      <c r="G23" s="89" t="s">
        <v>645</v>
      </c>
      <c r="H23" s="94">
        <v>46482</v>
      </c>
      <c r="I23" s="94">
        <v>46993</v>
      </c>
      <c r="J23" s="94">
        <v>47261</v>
      </c>
      <c r="K23" s="89" t="s">
        <v>645</v>
      </c>
      <c r="L23" s="89" t="s">
        <v>645</v>
      </c>
      <c r="M23" s="89" t="s">
        <v>645</v>
      </c>
      <c r="N23" s="89" t="s">
        <v>645</v>
      </c>
      <c r="O23" s="89" t="s">
        <v>645</v>
      </c>
      <c r="P23" s="97">
        <v>46926</v>
      </c>
      <c r="Q23" s="97">
        <v>47059</v>
      </c>
      <c r="R23" s="97">
        <v>47764</v>
      </c>
      <c r="S23" s="97">
        <v>47142</v>
      </c>
      <c r="T23" s="95">
        <v>45624</v>
      </c>
      <c r="U23" s="92" t="s">
        <v>645</v>
      </c>
      <c r="V23" s="96">
        <v>45727</v>
      </c>
      <c r="W23" s="96">
        <v>47470</v>
      </c>
    </row>
    <row r="24" spans="1:23" s="79" customFormat="1" ht="14.25" customHeight="1" x14ac:dyDescent="0.15">
      <c r="A24" s="77"/>
      <c r="B24" s="80">
        <v>14</v>
      </c>
      <c r="C24" s="81" t="s">
        <v>421</v>
      </c>
      <c r="D24" s="89" t="s">
        <v>646</v>
      </c>
      <c r="E24" s="89" t="s">
        <v>647</v>
      </c>
      <c r="F24" s="89" t="s">
        <v>647</v>
      </c>
      <c r="G24" s="89" t="s">
        <v>647</v>
      </c>
      <c r="H24" s="89" t="s">
        <v>647</v>
      </c>
      <c r="I24" s="89" t="s">
        <v>647</v>
      </c>
      <c r="J24" s="89" t="s">
        <v>647</v>
      </c>
      <c r="K24" s="89" t="s">
        <v>647</v>
      </c>
      <c r="L24" s="89" t="s">
        <v>647</v>
      </c>
      <c r="M24" s="89" t="s">
        <v>647</v>
      </c>
      <c r="N24" s="89" t="s">
        <v>647</v>
      </c>
      <c r="O24" s="89" t="s">
        <v>647</v>
      </c>
      <c r="P24" s="89" t="s">
        <v>647</v>
      </c>
      <c r="Q24" s="89" t="s">
        <v>647</v>
      </c>
      <c r="R24" s="89" t="s">
        <v>647</v>
      </c>
      <c r="S24" s="89" t="s">
        <v>647</v>
      </c>
      <c r="T24" s="89" t="s">
        <v>647</v>
      </c>
      <c r="U24" s="92" t="s">
        <v>647</v>
      </c>
      <c r="V24" s="92" t="s">
        <v>647</v>
      </c>
      <c r="W24" s="92" t="s">
        <v>647</v>
      </c>
    </row>
    <row r="25" spans="1:23" s="79" customFormat="1" ht="14.25" customHeight="1" x14ac:dyDescent="0.15">
      <c r="A25" s="77"/>
      <c r="B25" s="98">
        <v>15</v>
      </c>
      <c r="C25" s="99" t="s">
        <v>648</v>
      </c>
      <c r="D25" s="100" t="s">
        <v>605</v>
      </c>
      <c r="E25" s="94">
        <v>44655</v>
      </c>
      <c r="F25" s="94">
        <v>45166</v>
      </c>
      <c r="G25" s="94">
        <v>44844</v>
      </c>
      <c r="H25" s="94">
        <v>44655</v>
      </c>
      <c r="I25" s="94">
        <v>45166</v>
      </c>
      <c r="J25" s="94">
        <v>45435</v>
      </c>
      <c r="K25" s="94">
        <v>44097</v>
      </c>
      <c r="L25" s="94">
        <v>44103</v>
      </c>
      <c r="M25" s="94">
        <v>44322</v>
      </c>
      <c r="N25" s="94">
        <v>44896</v>
      </c>
      <c r="O25" s="94">
        <v>45412</v>
      </c>
      <c r="P25" s="94">
        <v>45099</v>
      </c>
      <c r="Q25" s="94">
        <v>45232</v>
      </c>
      <c r="R25" s="94">
        <v>45938</v>
      </c>
      <c r="S25" s="94">
        <v>45315</v>
      </c>
      <c r="T25" s="95">
        <v>45624</v>
      </c>
      <c r="U25" s="101">
        <v>45224</v>
      </c>
      <c r="V25" s="101">
        <v>43901</v>
      </c>
      <c r="W25" s="101">
        <v>45644</v>
      </c>
    </row>
    <row r="26" spans="1:23" s="79" customFormat="1" ht="25.5" x14ac:dyDescent="0.15">
      <c r="A26" s="77"/>
      <c r="B26" s="98"/>
      <c r="C26" s="99"/>
      <c r="D26" s="100"/>
      <c r="E26" s="90" t="s">
        <v>649</v>
      </c>
      <c r="F26" s="90" t="s">
        <v>649</v>
      </c>
      <c r="G26" s="90" t="s">
        <v>649</v>
      </c>
      <c r="H26" s="90" t="s">
        <v>649</v>
      </c>
      <c r="I26" s="90" t="s">
        <v>649</v>
      </c>
      <c r="J26" s="90" t="s">
        <v>649</v>
      </c>
      <c r="K26" s="90" t="s">
        <v>649</v>
      </c>
      <c r="L26" s="90" t="s">
        <v>649</v>
      </c>
      <c r="M26" s="90" t="s">
        <v>649</v>
      </c>
      <c r="N26" s="90" t="s">
        <v>649</v>
      </c>
      <c r="O26" s="90" t="s">
        <v>649</v>
      </c>
      <c r="P26" s="89"/>
      <c r="Q26" s="89"/>
      <c r="R26" s="89"/>
      <c r="S26" s="89"/>
      <c r="T26" s="90" t="s">
        <v>649</v>
      </c>
      <c r="U26" s="101"/>
      <c r="V26" s="101"/>
      <c r="W26" s="101"/>
    </row>
    <row r="27" spans="1:23" s="79" customFormat="1" ht="14.25" customHeight="1" x14ac:dyDescent="0.15">
      <c r="A27" s="77"/>
      <c r="B27" s="80">
        <v>16</v>
      </c>
      <c r="C27" s="81" t="s">
        <v>650</v>
      </c>
      <c r="D27" s="89" t="s">
        <v>605</v>
      </c>
      <c r="E27" s="89" t="s">
        <v>0</v>
      </c>
      <c r="F27" s="89" t="s">
        <v>0</v>
      </c>
      <c r="G27" s="89" t="s">
        <v>0</v>
      </c>
      <c r="H27" s="89" t="s">
        <v>0</v>
      </c>
      <c r="I27" s="89" t="s">
        <v>0</v>
      </c>
      <c r="J27" s="89" t="s">
        <v>0</v>
      </c>
      <c r="K27" s="89" t="s">
        <v>0</v>
      </c>
      <c r="L27" s="89" t="s">
        <v>0</v>
      </c>
      <c r="M27" s="89" t="s">
        <v>0</v>
      </c>
      <c r="N27" s="89" t="s">
        <v>0</v>
      </c>
      <c r="O27" s="89" t="s">
        <v>0</v>
      </c>
      <c r="P27" s="89" t="s">
        <v>0</v>
      </c>
      <c r="Q27" s="89" t="s">
        <v>0</v>
      </c>
      <c r="R27" s="89" t="s">
        <v>0</v>
      </c>
      <c r="S27" s="89" t="s">
        <v>0</v>
      </c>
      <c r="T27" s="89" t="s">
        <v>0</v>
      </c>
      <c r="U27" s="92" t="s">
        <v>0</v>
      </c>
      <c r="V27" s="92" t="s">
        <v>0</v>
      </c>
      <c r="W27" s="92" t="s">
        <v>0</v>
      </c>
    </row>
    <row r="28" spans="1:23" s="79" customFormat="1" ht="14.25" customHeight="1" x14ac:dyDescent="0.15">
      <c r="A28" s="77"/>
      <c r="B28" s="86"/>
      <c r="C28" s="87" t="s">
        <v>651</v>
      </c>
      <c r="D28" s="87"/>
      <c r="E28" s="87"/>
      <c r="F28" s="87"/>
      <c r="G28" s="87"/>
      <c r="H28" s="87"/>
      <c r="I28" s="87"/>
      <c r="J28" s="87"/>
      <c r="K28" s="87"/>
      <c r="L28" s="87"/>
      <c r="M28" s="87"/>
      <c r="N28" s="87"/>
      <c r="O28" s="87"/>
      <c r="P28" s="87"/>
      <c r="Q28" s="87"/>
      <c r="R28" s="87"/>
      <c r="S28" s="87"/>
      <c r="T28" s="87"/>
      <c r="U28" s="102"/>
      <c r="V28" s="102"/>
      <c r="W28" s="102"/>
    </row>
    <row r="29" spans="1:23" s="79" customFormat="1" ht="14.25" customHeight="1" x14ac:dyDescent="0.15">
      <c r="A29" s="77"/>
      <c r="B29" s="80">
        <v>17</v>
      </c>
      <c r="C29" s="81" t="s">
        <v>652</v>
      </c>
      <c r="D29" s="89" t="s">
        <v>653</v>
      </c>
      <c r="E29" s="89" t="s">
        <v>653</v>
      </c>
      <c r="F29" s="89" t="s">
        <v>653</v>
      </c>
      <c r="G29" s="89" t="s">
        <v>653</v>
      </c>
      <c r="H29" s="89" t="s">
        <v>653</v>
      </c>
      <c r="I29" s="89" t="s">
        <v>653</v>
      </c>
      <c r="J29" s="89" t="s">
        <v>653</v>
      </c>
      <c r="K29" s="89" t="s">
        <v>653</v>
      </c>
      <c r="L29" s="89" t="s">
        <v>653</v>
      </c>
      <c r="M29" s="89" t="s">
        <v>653</v>
      </c>
      <c r="N29" s="89" t="s">
        <v>653</v>
      </c>
      <c r="O29" s="89" t="s">
        <v>653</v>
      </c>
      <c r="P29" s="89" t="s">
        <v>653</v>
      </c>
      <c r="Q29" s="89" t="s">
        <v>653</v>
      </c>
      <c r="R29" s="89" t="s">
        <v>653</v>
      </c>
      <c r="S29" s="94" t="s">
        <v>653</v>
      </c>
      <c r="T29" s="89" t="s">
        <v>653</v>
      </c>
      <c r="U29" s="92" t="s">
        <v>653</v>
      </c>
      <c r="V29" s="92" t="s">
        <v>653</v>
      </c>
      <c r="W29" s="92" t="s">
        <v>653</v>
      </c>
    </row>
    <row r="30" spans="1:23" s="104" customFormat="1" ht="12.75" x14ac:dyDescent="0.15">
      <c r="A30" s="103"/>
      <c r="B30" s="80">
        <v>18</v>
      </c>
      <c r="C30" s="81" t="s">
        <v>422</v>
      </c>
      <c r="D30" s="89" t="s">
        <v>605</v>
      </c>
      <c r="E30" s="89" t="s">
        <v>654</v>
      </c>
      <c r="F30" s="89" t="s">
        <v>654</v>
      </c>
      <c r="G30" s="89" t="s">
        <v>655</v>
      </c>
      <c r="H30" s="89" t="s">
        <v>656</v>
      </c>
      <c r="I30" s="89" t="s">
        <v>657</v>
      </c>
      <c r="J30" s="89" t="s">
        <v>657</v>
      </c>
      <c r="K30" s="89" t="s">
        <v>658</v>
      </c>
      <c r="L30" s="89" t="s">
        <v>658</v>
      </c>
      <c r="M30" s="89" t="s">
        <v>658</v>
      </c>
      <c r="N30" s="89" t="s">
        <v>659</v>
      </c>
      <c r="O30" s="89" t="s">
        <v>660</v>
      </c>
      <c r="P30" s="89" t="s">
        <v>661</v>
      </c>
      <c r="Q30" s="89" t="s">
        <v>662</v>
      </c>
      <c r="R30" s="89" t="s">
        <v>663</v>
      </c>
      <c r="S30" s="89" t="s">
        <v>664</v>
      </c>
      <c r="T30" s="89" t="s">
        <v>665</v>
      </c>
      <c r="U30" s="92" t="s">
        <v>808</v>
      </c>
      <c r="V30" s="92" t="s">
        <v>809</v>
      </c>
      <c r="W30" s="92" t="s">
        <v>810</v>
      </c>
    </row>
    <row r="31" spans="1:23" s="79" customFormat="1" ht="14.25" customHeight="1" x14ac:dyDescent="0.15">
      <c r="A31" s="77"/>
      <c r="B31" s="80">
        <v>19</v>
      </c>
      <c r="C31" s="81" t="s">
        <v>811</v>
      </c>
      <c r="D31" s="89" t="s">
        <v>647</v>
      </c>
      <c r="E31" s="89" t="s">
        <v>646</v>
      </c>
      <c r="F31" s="89" t="s">
        <v>646</v>
      </c>
      <c r="G31" s="89" t="s">
        <v>646</v>
      </c>
      <c r="H31" s="89" t="s">
        <v>646</v>
      </c>
      <c r="I31" s="89" t="s">
        <v>646</v>
      </c>
      <c r="J31" s="89" t="s">
        <v>646</v>
      </c>
      <c r="K31" s="89" t="s">
        <v>646</v>
      </c>
      <c r="L31" s="89" t="s">
        <v>646</v>
      </c>
      <c r="M31" s="89" t="s">
        <v>646</v>
      </c>
      <c r="N31" s="89" t="s">
        <v>646</v>
      </c>
      <c r="O31" s="89" t="s">
        <v>646</v>
      </c>
      <c r="P31" s="89" t="s">
        <v>646</v>
      </c>
      <c r="Q31" s="89" t="s">
        <v>646</v>
      </c>
      <c r="R31" s="89" t="s">
        <v>646</v>
      </c>
      <c r="S31" s="89" t="s">
        <v>646</v>
      </c>
      <c r="T31" s="89" t="s">
        <v>646</v>
      </c>
      <c r="U31" s="92" t="s">
        <v>646</v>
      </c>
      <c r="V31" s="92" t="s">
        <v>646</v>
      </c>
      <c r="W31" s="92" t="s">
        <v>646</v>
      </c>
    </row>
    <row r="32" spans="1:23" s="79" customFormat="1" ht="25.5" x14ac:dyDescent="0.15">
      <c r="A32" s="77"/>
      <c r="B32" s="80" t="s">
        <v>423</v>
      </c>
      <c r="C32" s="105" t="s">
        <v>424</v>
      </c>
      <c r="D32" s="89" t="s">
        <v>666</v>
      </c>
      <c r="E32" s="89" t="s">
        <v>666</v>
      </c>
      <c r="F32" s="89" t="s">
        <v>666</v>
      </c>
      <c r="G32" s="89" t="s">
        <v>666</v>
      </c>
      <c r="H32" s="89" t="s">
        <v>667</v>
      </c>
      <c r="I32" s="89" t="s">
        <v>667</v>
      </c>
      <c r="J32" s="89" t="s">
        <v>667</v>
      </c>
      <c r="K32" s="89" t="s">
        <v>666</v>
      </c>
      <c r="L32" s="89" t="s">
        <v>666</v>
      </c>
      <c r="M32" s="89" t="s">
        <v>666</v>
      </c>
      <c r="N32" s="89" t="s">
        <v>666</v>
      </c>
      <c r="O32" s="89" t="s">
        <v>666</v>
      </c>
      <c r="P32" s="89" t="s">
        <v>667</v>
      </c>
      <c r="Q32" s="89" t="s">
        <v>667</v>
      </c>
      <c r="R32" s="89" t="s">
        <v>667</v>
      </c>
      <c r="S32" s="89" t="s">
        <v>667</v>
      </c>
      <c r="T32" s="89" t="s">
        <v>667</v>
      </c>
      <c r="U32" s="89" t="s">
        <v>666</v>
      </c>
      <c r="V32" s="92" t="s">
        <v>667</v>
      </c>
      <c r="W32" s="92" t="s">
        <v>667</v>
      </c>
    </row>
    <row r="33" spans="1:23" s="79" customFormat="1" ht="25.5" x14ac:dyDescent="0.15">
      <c r="A33" s="77"/>
      <c r="B33" s="80" t="s">
        <v>425</v>
      </c>
      <c r="C33" s="105" t="s">
        <v>426</v>
      </c>
      <c r="D33" s="89" t="s">
        <v>666</v>
      </c>
      <c r="E33" s="89" t="s">
        <v>666</v>
      </c>
      <c r="F33" s="89" t="s">
        <v>666</v>
      </c>
      <c r="G33" s="89" t="s">
        <v>666</v>
      </c>
      <c r="H33" s="89" t="s">
        <v>667</v>
      </c>
      <c r="I33" s="89" t="s">
        <v>667</v>
      </c>
      <c r="J33" s="89" t="s">
        <v>667</v>
      </c>
      <c r="K33" s="89" t="s">
        <v>666</v>
      </c>
      <c r="L33" s="89" t="s">
        <v>666</v>
      </c>
      <c r="M33" s="89" t="s">
        <v>666</v>
      </c>
      <c r="N33" s="89" t="s">
        <v>666</v>
      </c>
      <c r="O33" s="89" t="s">
        <v>666</v>
      </c>
      <c r="P33" s="89" t="s">
        <v>667</v>
      </c>
      <c r="Q33" s="89" t="s">
        <v>667</v>
      </c>
      <c r="R33" s="89" t="s">
        <v>667</v>
      </c>
      <c r="S33" s="82" t="s">
        <v>667</v>
      </c>
      <c r="T33" s="89" t="s">
        <v>667</v>
      </c>
      <c r="U33" s="89" t="s">
        <v>666</v>
      </c>
      <c r="V33" s="92" t="s">
        <v>667</v>
      </c>
      <c r="W33" s="92" t="s">
        <v>667</v>
      </c>
    </row>
    <row r="34" spans="1:23" s="79" customFormat="1" ht="14.25" customHeight="1" x14ac:dyDescent="0.15">
      <c r="A34" s="77"/>
      <c r="B34" s="80">
        <v>21</v>
      </c>
      <c r="C34" s="81" t="s">
        <v>427</v>
      </c>
      <c r="D34" s="89" t="s">
        <v>605</v>
      </c>
      <c r="E34" s="89" t="s">
        <v>646</v>
      </c>
      <c r="F34" s="89" t="s">
        <v>646</v>
      </c>
      <c r="G34" s="89" t="s">
        <v>646</v>
      </c>
      <c r="H34" s="89" t="s">
        <v>646</v>
      </c>
      <c r="I34" s="89" t="s">
        <v>646</v>
      </c>
      <c r="J34" s="89" t="s">
        <v>646</v>
      </c>
      <c r="K34" s="89" t="s">
        <v>646</v>
      </c>
      <c r="L34" s="89" t="s">
        <v>646</v>
      </c>
      <c r="M34" s="89" t="s">
        <v>646</v>
      </c>
      <c r="N34" s="89" t="s">
        <v>646</v>
      </c>
      <c r="O34" s="89" t="s">
        <v>646</v>
      </c>
      <c r="P34" s="89" t="s">
        <v>646</v>
      </c>
      <c r="Q34" s="89" t="s">
        <v>646</v>
      </c>
      <c r="R34" s="89" t="s">
        <v>646</v>
      </c>
      <c r="S34" s="89" t="s">
        <v>646</v>
      </c>
      <c r="T34" s="89" t="s">
        <v>646</v>
      </c>
      <c r="U34" s="92" t="s">
        <v>646</v>
      </c>
      <c r="V34" s="92" t="s">
        <v>646</v>
      </c>
      <c r="W34" s="92" t="s">
        <v>646</v>
      </c>
    </row>
    <row r="35" spans="1:23" s="79" customFormat="1" ht="14.25" customHeight="1" x14ac:dyDescent="0.15">
      <c r="A35" s="77"/>
      <c r="B35" s="80">
        <v>22</v>
      </c>
      <c r="C35" s="81" t="s">
        <v>428</v>
      </c>
      <c r="D35" s="89" t="s">
        <v>605</v>
      </c>
      <c r="E35" s="89" t="s">
        <v>668</v>
      </c>
      <c r="F35" s="89" t="s">
        <v>668</v>
      </c>
      <c r="G35" s="89" t="s">
        <v>668</v>
      </c>
      <c r="H35" s="89" t="s">
        <v>668</v>
      </c>
      <c r="I35" s="89" t="s">
        <v>668</v>
      </c>
      <c r="J35" s="89" t="s">
        <v>668</v>
      </c>
      <c r="K35" s="89" t="s">
        <v>668</v>
      </c>
      <c r="L35" s="89" t="s">
        <v>668</v>
      </c>
      <c r="M35" s="89" t="s">
        <v>668</v>
      </c>
      <c r="N35" s="89" t="s">
        <v>668</v>
      </c>
      <c r="O35" s="89" t="s">
        <v>668</v>
      </c>
      <c r="P35" s="89" t="s">
        <v>668</v>
      </c>
      <c r="Q35" s="89" t="s">
        <v>668</v>
      </c>
      <c r="R35" s="89" t="s">
        <v>668</v>
      </c>
      <c r="S35" s="89" t="s">
        <v>668</v>
      </c>
      <c r="T35" s="89" t="s">
        <v>669</v>
      </c>
      <c r="U35" s="92" t="s">
        <v>646</v>
      </c>
      <c r="V35" s="92" t="s">
        <v>646</v>
      </c>
      <c r="W35" s="92" t="s">
        <v>646</v>
      </c>
    </row>
    <row r="36" spans="1:23" s="79" customFormat="1" ht="14.25" customHeight="1" x14ac:dyDescent="0.15">
      <c r="A36" s="77"/>
      <c r="B36" s="86"/>
      <c r="C36" s="87" t="s">
        <v>670</v>
      </c>
      <c r="D36" s="87"/>
      <c r="E36" s="87"/>
      <c r="F36" s="87"/>
      <c r="G36" s="87"/>
      <c r="H36" s="87"/>
      <c r="I36" s="87"/>
      <c r="J36" s="87"/>
      <c r="K36" s="87"/>
      <c r="L36" s="87"/>
      <c r="M36" s="87"/>
      <c r="N36" s="87"/>
      <c r="O36" s="87"/>
      <c r="P36" s="87"/>
      <c r="Q36" s="87"/>
      <c r="R36" s="87"/>
      <c r="S36" s="87"/>
      <c r="T36" s="87"/>
      <c r="U36" s="106"/>
      <c r="V36" s="106"/>
      <c r="W36" s="106"/>
    </row>
    <row r="37" spans="1:23" s="79" customFormat="1" ht="14.25" customHeight="1" x14ac:dyDescent="0.15">
      <c r="A37" s="77"/>
      <c r="B37" s="80">
        <v>23</v>
      </c>
      <c r="C37" s="81" t="s">
        <v>429</v>
      </c>
      <c r="D37" s="107" t="s">
        <v>605</v>
      </c>
      <c r="E37" s="107" t="s">
        <v>671</v>
      </c>
      <c r="F37" s="107" t="s">
        <v>671</v>
      </c>
      <c r="G37" s="107" t="s">
        <v>671</v>
      </c>
      <c r="H37" s="107" t="s">
        <v>671</v>
      </c>
      <c r="I37" s="107" t="s">
        <v>671</v>
      </c>
      <c r="J37" s="107" t="s">
        <v>671</v>
      </c>
      <c r="K37" s="107" t="s">
        <v>671</v>
      </c>
      <c r="L37" s="107" t="s">
        <v>671</v>
      </c>
      <c r="M37" s="107" t="s">
        <v>671</v>
      </c>
      <c r="N37" s="107" t="s">
        <v>671</v>
      </c>
      <c r="O37" s="107" t="s">
        <v>671</v>
      </c>
      <c r="P37" s="107" t="s">
        <v>671</v>
      </c>
      <c r="Q37" s="107" t="s">
        <v>671</v>
      </c>
      <c r="R37" s="107" t="s">
        <v>671</v>
      </c>
      <c r="S37" s="89" t="s">
        <v>671</v>
      </c>
      <c r="T37" s="107" t="s">
        <v>671</v>
      </c>
      <c r="U37" s="108" t="s">
        <v>671</v>
      </c>
      <c r="V37" s="108" t="s">
        <v>671</v>
      </c>
      <c r="W37" s="108" t="s">
        <v>671</v>
      </c>
    </row>
    <row r="38" spans="1:23" s="79" customFormat="1" ht="12.75" x14ac:dyDescent="0.15">
      <c r="A38" s="77"/>
      <c r="B38" s="80">
        <v>24</v>
      </c>
      <c r="C38" s="81" t="s">
        <v>430</v>
      </c>
      <c r="D38" s="82" t="s">
        <v>605</v>
      </c>
      <c r="E38" s="82" t="s">
        <v>605</v>
      </c>
      <c r="F38" s="82" t="s">
        <v>605</v>
      </c>
      <c r="G38" s="82" t="s">
        <v>605</v>
      </c>
      <c r="H38" s="82" t="s">
        <v>605</v>
      </c>
      <c r="I38" s="82" t="s">
        <v>605</v>
      </c>
      <c r="J38" s="82" t="s">
        <v>605</v>
      </c>
      <c r="K38" s="82" t="s">
        <v>605</v>
      </c>
      <c r="L38" s="82" t="s">
        <v>605</v>
      </c>
      <c r="M38" s="82" t="s">
        <v>605</v>
      </c>
      <c r="N38" s="82" t="s">
        <v>605</v>
      </c>
      <c r="O38" s="82" t="s">
        <v>605</v>
      </c>
      <c r="P38" s="82" t="s">
        <v>605</v>
      </c>
      <c r="Q38" s="82" t="s">
        <v>605</v>
      </c>
      <c r="R38" s="82" t="s">
        <v>605</v>
      </c>
      <c r="S38" s="82" t="s">
        <v>605</v>
      </c>
      <c r="T38" s="82" t="s">
        <v>605</v>
      </c>
      <c r="U38" s="83" t="s">
        <v>605</v>
      </c>
      <c r="V38" s="83" t="s">
        <v>605</v>
      </c>
      <c r="W38" s="83" t="s">
        <v>605</v>
      </c>
    </row>
    <row r="39" spans="1:23" s="79" customFormat="1" ht="14.25" customHeight="1" x14ac:dyDescent="0.15">
      <c r="A39" s="77"/>
      <c r="B39" s="80">
        <v>25</v>
      </c>
      <c r="C39" s="81" t="s">
        <v>431</v>
      </c>
      <c r="D39" s="82" t="s">
        <v>605</v>
      </c>
      <c r="E39" s="82" t="s">
        <v>605</v>
      </c>
      <c r="F39" s="82" t="s">
        <v>605</v>
      </c>
      <c r="G39" s="82" t="s">
        <v>605</v>
      </c>
      <c r="H39" s="82" t="s">
        <v>605</v>
      </c>
      <c r="I39" s="82" t="s">
        <v>605</v>
      </c>
      <c r="J39" s="82" t="s">
        <v>605</v>
      </c>
      <c r="K39" s="82" t="s">
        <v>605</v>
      </c>
      <c r="L39" s="82" t="s">
        <v>605</v>
      </c>
      <c r="M39" s="82" t="s">
        <v>605</v>
      </c>
      <c r="N39" s="82" t="s">
        <v>605</v>
      </c>
      <c r="O39" s="82" t="s">
        <v>605</v>
      </c>
      <c r="P39" s="82" t="s">
        <v>605</v>
      </c>
      <c r="Q39" s="82" t="s">
        <v>605</v>
      </c>
      <c r="R39" s="82" t="s">
        <v>605</v>
      </c>
      <c r="S39" s="82" t="s">
        <v>605</v>
      </c>
      <c r="T39" s="82" t="s">
        <v>605</v>
      </c>
      <c r="U39" s="83" t="s">
        <v>605</v>
      </c>
      <c r="V39" s="83" t="s">
        <v>605</v>
      </c>
      <c r="W39" s="83" t="s">
        <v>605</v>
      </c>
    </row>
    <row r="40" spans="1:23" s="79" customFormat="1" ht="14.25" customHeight="1" x14ac:dyDescent="0.15">
      <c r="A40" s="77"/>
      <c r="B40" s="80">
        <v>26</v>
      </c>
      <c r="C40" s="81" t="s">
        <v>432</v>
      </c>
      <c r="D40" s="82" t="s">
        <v>605</v>
      </c>
      <c r="E40" s="82" t="s">
        <v>605</v>
      </c>
      <c r="F40" s="82" t="s">
        <v>605</v>
      </c>
      <c r="G40" s="82" t="s">
        <v>605</v>
      </c>
      <c r="H40" s="82" t="s">
        <v>605</v>
      </c>
      <c r="I40" s="82" t="s">
        <v>605</v>
      </c>
      <c r="J40" s="82" t="s">
        <v>605</v>
      </c>
      <c r="K40" s="82" t="s">
        <v>605</v>
      </c>
      <c r="L40" s="82" t="s">
        <v>605</v>
      </c>
      <c r="M40" s="82" t="s">
        <v>605</v>
      </c>
      <c r="N40" s="82" t="s">
        <v>605</v>
      </c>
      <c r="O40" s="82" t="s">
        <v>605</v>
      </c>
      <c r="P40" s="82" t="s">
        <v>605</v>
      </c>
      <c r="Q40" s="82" t="s">
        <v>605</v>
      </c>
      <c r="R40" s="82" t="s">
        <v>605</v>
      </c>
      <c r="S40" s="82" t="s">
        <v>605</v>
      </c>
      <c r="T40" s="82" t="s">
        <v>605</v>
      </c>
      <c r="U40" s="83" t="s">
        <v>605</v>
      </c>
      <c r="V40" s="83" t="s">
        <v>605</v>
      </c>
      <c r="W40" s="83" t="s">
        <v>605</v>
      </c>
    </row>
    <row r="41" spans="1:23" s="79" customFormat="1" ht="14.25" customHeight="1" x14ac:dyDescent="0.15">
      <c r="A41" s="77"/>
      <c r="B41" s="80">
        <v>27</v>
      </c>
      <c r="C41" s="81" t="s">
        <v>433</v>
      </c>
      <c r="D41" s="82" t="s">
        <v>605</v>
      </c>
      <c r="E41" s="82" t="s">
        <v>605</v>
      </c>
      <c r="F41" s="82" t="s">
        <v>605</v>
      </c>
      <c r="G41" s="82" t="s">
        <v>605</v>
      </c>
      <c r="H41" s="82" t="s">
        <v>605</v>
      </c>
      <c r="I41" s="82" t="s">
        <v>605</v>
      </c>
      <c r="J41" s="82" t="s">
        <v>605</v>
      </c>
      <c r="K41" s="82" t="s">
        <v>605</v>
      </c>
      <c r="L41" s="82" t="s">
        <v>605</v>
      </c>
      <c r="M41" s="82" t="s">
        <v>605</v>
      </c>
      <c r="N41" s="82" t="s">
        <v>605</v>
      </c>
      <c r="O41" s="82" t="s">
        <v>605</v>
      </c>
      <c r="P41" s="82" t="s">
        <v>605</v>
      </c>
      <c r="Q41" s="82" t="s">
        <v>605</v>
      </c>
      <c r="R41" s="82" t="s">
        <v>605</v>
      </c>
      <c r="S41" s="82" t="s">
        <v>605</v>
      </c>
      <c r="T41" s="82" t="s">
        <v>605</v>
      </c>
      <c r="U41" s="83" t="s">
        <v>605</v>
      </c>
      <c r="V41" s="83" t="s">
        <v>605</v>
      </c>
      <c r="W41" s="83" t="s">
        <v>605</v>
      </c>
    </row>
    <row r="42" spans="1:23" s="79" customFormat="1" ht="14.25" customHeight="1" x14ac:dyDescent="0.15">
      <c r="A42" s="77"/>
      <c r="B42" s="80">
        <v>28</v>
      </c>
      <c r="C42" s="81" t="s">
        <v>672</v>
      </c>
      <c r="D42" s="82" t="s">
        <v>605</v>
      </c>
      <c r="E42" s="82" t="s">
        <v>605</v>
      </c>
      <c r="F42" s="82" t="s">
        <v>605</v>
      </c>
      <c r="G42" s="82" t="s">
        <v>605</v>
      </c>
      <c r="H42" s="82" t="s">
        <v>605</v>
      </c>
      <c r="I42" s="82" t="s">
        <v>605</v>
      </c>
      <c r="J42" s="82" t="s">
        <v>605</v>
      </c>
      <c r="K42" s="82" t="s">
        <v>605</v>
      </c>
      <c r="L42" s="82" t="s">
        <v>605</v>
      </c>
      <c r="M42" s="82" t="s">
        <v>605</v>
      </c>
      <c r="N42" s="82" t="s">
        <v>605</v>
      </c>
      <c r="O42" s="82" t="s">
        <v>605</v>
      </c>
      <c r="P42" s="82" t="s">
        <v>605</v>
      </c>
      <c r="Q42" s="82" t="s">
        <v>605</v>
      </c>
      <c r="R42" s="82" t="s">
        <v>605</v>
      </c>
      <c r="S42" s="82" t="s">
        <v>605</v>
      </c>
      <c r="T42" s="82" t="s">
        <v>605</v>
      </c>
      <c r="U42" s="83" t="s">
        <v>605</v>
      </c>
      <c r="V42" s="83" t="s">
        <v>605</v>
      </c>
      <c r="W42" s="83" t="s">
        <v>605</v>
      </c>
    </row>
    <row r="43" spans="1:23" s="79" customFormat="1" ht="14.25" customHeight="1" x14ac:dyDescent="0.15">
      <c r="A43" s="77"/>
      <c r="B43" s="80">
        <v>29</v>
      </c>
      <c r="C43" s="81" t="s">
        <v>673</v>
      </c>
      <c r="D43" s="82" t="s">
        <v>605</v>
      </c>
      <c r="E43" s="82" t="s">
        <v>605</v>
      </c>
      <c r="F43" s="82" t="s">
        <v>605</v>
      </c>
      <c r="G43" s="82" t="s">
        <v>605</v>
      </c>
      <c r="H43" s="82" t="s">
        <v>605</v>
      </c>
      <c r="I43" s="82" t="s">
        <v>605</v>
      </c>
      <c r="J43" s="82" t="s">
        <v>605</v>
      </c>
      <c r="K43" s="82" t="s">
        <v>605</v>
      </c>
      <c r="L43" s="82" t="s">
        <v>605</v>
      </c>
      <c r="M43" s="82" t="s">
        <v>605</v>
      </c>
      <c r="N43" s="82" t="s">
        <v>605</v>
      </c>
      <c r="O43" s="82" t="s">
        <v>605</v>
      </c>
      <c r="P43" s="82" t="s">
        <v>605</v>
      </c>
      <c r="Q43" s="82" t="s">
        <v>605</v>
      </c>
      <c r="R43" s="82" t="s">
        <v>605</v>
      </c>
      <c r="S43" s="82" t="s">
        <v>605</v>
      </c>
      <c r="T43" s="82" t="s">
        <v>605</v>
      </c>
      <c r="U43" s="83" t="s">
        <v>605</v>
      </c>
      <c r="V43" s="83" t="s">
        <v>605</v>
      </c>
      <c r="W43" s="83" t="s">
        <v>605</v>
      </c>
    </row>
    <row r="44" spans="1:23" s="79" customFormat="1" ht="12.75" x14ac:dyDescent="0.15">
      <c r="A44" s="77"/>
      <c r="B44" s="80">
        <v>30</v>
      </c>
      <c r="C44" s="109" t="s">
        <v>674</v>
      </c>
      <c r="D44" s="82" t="s">
        <v>605</v>
      </c>
      <c r="E44" s="82" t="s">
        <v>647</v>
      </c>
      <c r="F44" s="82" t="s">
        <v>647</v>
      </c>
      <c r="G44" s="82" t="s">
        <v>647</v>
      </c>
      <c r="H44" s="82" t="s">
        <v>646</v>
      </c>
      <c r="I44" s="82" t="s">
        <v>646</v>
      </c>
      <c r="J44" s="82" t="s">
        <v>646</v>
      </c>
      <c r="K44" s="82" t="s">
        <v>647</v>
      </c>
      <c r="L44" s="82" t="s">
        <v>647</v>
      </c>
      <c r="M44" s="82" t="s">
        <v>647</v>
      </c>
      <c r="N44" s="82" t="s">
        <v>647</v>
      </c>
      <c r="O44" s="82" t="s">
        <v>647</v>
      </c>
      <c r="P44" s="82" t="s">
        <v>605</v>
      </c>
      <c r="Q44" s="82" t="s">
        <v>605</v>
      </c>
      <c r="R44" s="82" t="s">
        <v>605</v>
      </c>
      <c r="S44" s="82" t="s">
        <v>605</v>
      </c>
      <c r="T44" s="82" t="s">
        <v>605</v>
      </c>
      <c r="U44" s="83" t="s">
        <v>647</v>
      </c>
      <c r="V44" s="83" t="s">
        <v>646</v>
      </c>
      <c r="W44" s="83" t="s">
        <v>646</v>
      </c>
    </row>
    <row r="45" spans="1:23" s="79" customFormat="1" ht="38.25" x14ac:dyDescent="0.15">
      <c r="A45" s="77"/>
      <c r="B45" s="80">
        <v>31</v>
      </c>
      <c r="C45" s="81" t="s">
        <v>434</v>
      </c>
      <c r="D45" s="82" t="s">
        <v>605</v>
      </c>
      <c r="E45" s="82" t="s">
        <v>675</v>
      </c>
      <c r="F45" s="82" t="s">
        <v>675</v>
      </c>
      <c r="G45" s="82" t="s">
        <v>675</v>
      </c>
      <c r="H45" s="82" t="s">
        <v>605</v>
      </c>
      <c r="I45" s="82" t="s">
        <v>605</v>
      </c>
      <c r="J45" s="82" t="s">
        <v>605</v>
      </c>
      <c r="K45" s="82" t="s">
        <v>807</v>
      </c>
      <c r="L45" s="82" t="s">
        <v>807</v>
      </c>
      <c r="M45" s="82" t="s">
        <v>807</v>
      </c>
      <c r="N45" s="82" t="s">
        <v>807</v>
      </c>
      <c r="O45" s="82" t="s">
        <v>807</v>
      </c>
      <c r="P45" s="82" t="s">
        <v>605</v>
      </c>
      <c r="Q45" s="82" t="s">
        <v>605</v>
      </c>
      <c r="R45" s="82" t="s">
        <v>605</v>
      </c>
      <c r="S45" s="82" t="s">
        <v>605</v>
      </c>
      <c r="T45" s="82" t="s">
        <v>605</v>
      </c>
      <c r="U45" s="83" t="s">
        <v>806</v>
      </c>
      <c r="V45" s="83" t="s">
        <v>605</v>
      </c>
      <c r="W45" s="83" t="s">
        <v>605</v>
      </c>
    </row>
    <row r="46" spans="1:23" s="79" customFormat="1" ht="12.75" x14ac:dyDescent="0.15">
      <c r="A46" s="77"/>
      <c r="B46" s="80">
        <v>32</v>
      </c>
      <c r="C46" s="81" t="s">
        <v>435</v>
      </c>
      <c r="D46" s="82" t="s">
        <v>605</v>
      </c>
      <c r="E46" s="82" t="s">
        <v>676</v>
      </c>
      <c r="F46" s="82" t="s">
        <v>676</v>
      </c>
      <c r="G46" s="82" t="s">
        <v>676</v>
      </c>
      <c r="H46" s="82" t="s">
        <v>605</v>
      </c>
      <c r="I46" s="82" t="s">
        <v>605</v>
      </c>
      <c r="J46" s="82" t="s">
        <v>605</v>
      </c>
      <c r="K46" s="82" t="s">
        <v>676</v>
      </c>
      <c r="L46" s="82" t="s">
        <v>676</v>
      </c>
      <c r="M46" s="82" t="s">
        <v>676</v>
      </c>
      <c r="N46" s="82" t="s">
        <v>676</v>
      </c>
      <c r="O46" s="82" t="s">
        <v>676</v>
      </c>
      <c r="P46" s="82" t="s">
        <v>605</v>
      </c>
      <c r="Q46" s="82" t="s">
        <v>605</v>
      </c>
      <c r="R46" s="82" t="s">
        <v>605</v>
      </c>
      <c r="S46" s="82" t="s">
        <v>605</v>
      </c>
      <c r="T46" s="82" t="s">
        <v>605</v>
      </c>
      <c r="U46" s="82" t="s">
        <v>676</v>
      </c>
      <c r="V46" s="83" t="s">
        <v>605</v>
      </c>
      <c r="W46" s="83" t="s">
        <v>605</v>
      </c>
    </row>
    <row r="47" spans="1:23" s="79" customFormat="1" ht="14.25" customHeight="1" x14ac:dyDescent="0.15">
      <c r="A47" s="77"/>
      <c r="B47" s="80">
        <v>33</v>
      </c>
      <c r="C47" s="81" t="s">
        <v>436</v>
      </c>
      <c r="D47" s="82" t="s">
        <v>605</v>
      </c>
      <c r="E47" s="82" t="s">
        <v>677</v>
      </c>
      <c r="F47" s="82" t="s">
        <v>677</v>
      </c>
      <c r="G47" s="82" t="s">
        <v>677</v>
      </c>
      <c r="H47" s="82" t="s">
        <v>605</v>
      </c>
      <c r="I47" s="82" t="s">
        <v>605</v>
      </c>
      <c r="J47" s="82" t="s">
        <v>605</v>
      </c>
      <c r="K47" s="82" t="s">
        <v>677</v>
      </c>
      <c r="L47" s="82" t="s">
        <v>677</v>
      </c>
      <c r="M47" s="82" t="s">
        <v>677</v>
      </c>
      <c r="N47" s="82" t="s">
        <v>677</v>
      </c>
      <c r="O47" s="82" t="s">
        <v>677</v>
      </c>
      <c r="P47" s="82" t="s">
        <v>605</v>
      </c>
      <c r="Q47" s="82" t="s">
        <v>605</v>
      </c>
      <c r="R47" s="82" t="s">
        <v>605</v>
      </c>
      <c r="S47" s="82" t="s">
        <v>605</v>
      </c>
      <c r="T47" s="82" t="s">
        <v>605</v>
      </c>
      <c r="U47" s="83" t="s">
        <v>677</v>
      </c>
      <c r="V47" s="83" t="s">
        <v>605</v>
      </c>
      <c r="W47" s="83" t="s">
        <v>605</v>
      </c>
    </row>
    <row r="48" spans="1:23" s="79" customFormat="1" ht="38.25" x14ac:dyDescent="0.15">
      <c r="A48" s="77"/>
      <c r="B48" s="80">
        <v>34</v>
      </c>
      <c r="C48" s="109" t="s">
        <v>437</v>
      </c>
      <c r="D48" s="82" t="s">
        <v>605</v>
      </c>
      <c r="E48" s="82" t="s">
        <v>678</v>
      </c>
      <c r="F48" s="82" t="s">
        <v>678</v>
      </c>
      <c r="G48" s="82" t="s">
        <v>678</v>
      </c>
      <c r="H48" s="82" t="s">
        <v>605</v>
      </c>
      <c r="I48" s="82" t="s">
        <v>605</v>
      </c>
      <c r="J48" s="82" t="s">
        <v>605</v>
      </c>
      <c r="K48" s="82" t="s">
        <v>678</v>
      </c>
      <c r="L48" s="82" t="s">
        <v>678</v>
      </c>
      <c r="M48" s="82" t="s">
        <v>678</v>
      </c>
      <c r="N48" s="82" t="s">
        <v>678</v>
      </c>
      <c r="O48" s="82" t="s">
        <v>678</v>
      </c>
      <c r="P48" s="82" t="s">
        <v>605</v>
      </c>
      <c r="Q48" s="82" t="s">
        <v>605</v>
      </c>
      <c r="R48" s="82" t="s">
        <v>605</v>
      </c>
      <c r="S48" s="82" t="s">
        <v>605</v>
      </c>
      <c r="T48" s="82" t="s">
        <v>605</v>
      </c>
      <c r="U48" s="83" t="s">
        <v>678</v>
      </c>
      <c r="V48" s="83" t="s">
        <v>605</v>
      </c>
      <c r="W48" s="83" t="s">
        <v>605</v>
      </c>
    </row>
    <row r="49" spans="1:23" s="79" customFormat="1" ht="25.5" x14ac:dyDescent="0.15">
      <c r="A49" s="77"/>
      <c r="B49" s="80">
        <v>35</v>
      </c>
      <c r="C49" s="105" t="s">
        <v>679</v>
      </c>
      <c r="D49" s="82" t="s">
        <v>635</v>
      </c>
      <c r="E49" s="82" t="s">
        <v>286</v>
      </c>
      <c r="F49" s="82" t="s">
        <v>286</v>
      </c>
      <c r="G49" s="82" t="s">
        <v>286</v>
      </c>
      <c r="H49" s="82" t="s">
        <v>680</v>
      </c>
      <c r="I49" s="82" t="s">
        <v>680</v>
      </c>
      <c r="J49" s="82" t="s">
        <v>680</v>
      </c>
      <c r="K49" s="82" t="s">
        <v>286</v>
      </c>
      <c r="L49" s="82" t="s">
        <v>286</v>
      </c>
      <c r="M49" s="82" t="s">
        <v>286</v>
      </c>
      <c r="N49" s="82" t="s">
        <v>286</v>
      </c>
      <c r="O49" s="82" t="s">
        <v>286</v>
      </c>
      <c r="P49" s="82" t="s">
        <v>680</v>
      </c>
      <c r="Q49" s="82" t="s">
        <v>680</v>
      </c>
      <c r="R49" s="82" t="s">
        <v>680</v>
      </c>
      <c r="S49" s="82" t="s">
        <v>680</v>
      </c>
      <c r="T49" s="82" t="s">
        <v>680</v>
      </c>
      <c r="U49" s="83" t="s">
        <v>286</v>
      </c>
      <c r="V49" s="82" t="s">
        <v>680</v>
      </c>
      <c r="W49" s="82" t="s">
        <v>680</v>
      </c>
    </row>
    <row r="50" spans="1:23" s="79" customFormat="1" ht="14.25" customHeight="1" x14ac:dyDescent="0.15">
      <c r="A50" s="77"/>
      <c r="B50" s="80">
        <v>36</v>
      </c>
      <c r="C50" s="81" t="s">
        <v>438</v>
      </c>
      <c r="D50" s="82" t="s">
        <v>646</v>
      </c>
      <c r="E50" s="82" t="s">
        <v>646</v>
      </c>
      <c r="F50" s="82" t="s">
        <v>646</v>
      </c>
      <c r="G50" s="82" t="s">
        <v>646</v>
      </c>
      <c r="H50" s="82" t="s">
        <v>646</v>
      </c>
      <c r="I50" s="82" t="s">
        <v>646</v>
      </c>
      <c r="J50" s="82" t="s">
        <v>646</v>
      </c>
      <c r="K50" s="82" t="s">
        <v>646</v>
      </c>
      <c r="L50" s="82" t="s">
        <v>646</v>
      </c>
      <c r="M50" s="82" t="s">
        <v>646</v>
      </c>
      <c r="N50" s="82" t="s">
        <v>646</v>
      </c>
      <c r="O50" s="82" t="s">
        <v>646</v>
      </c>
      <c r="P50" s="82" t="s">
        <v>605</v>
      </c>
      <c r="Q50" s="82" t="s">
        <v>605</v>
      </c>
      <c r="R50" s="82" t="s">
        <v>605</v>
      </c>
      <c r="S50" s="82" t="s">
        <v>605</v>
      </c>
      <c r="T50" s="82" t="s">
        <v>605</v>
      </c>
      <c r="U50" s="83" t="s">
        <v>646</v>
      </c>
      <c r="V50" s="83" t="s">
        <v>646</v>
      </c>
      <c r="W50" s="83" t="s">
        <v>646</v>
      </c>
    </row>
    <row r="51" spans="1:23" s="79" customFormat="1" ht="14.25" customHeight="1" x14ac:dyDescent="0.15">
      <c r="A51" s="77"/>
      <c r="B51" s="80">
        <v>37</v>
      </c>
      <c r="C51" s="81" t="s">
        <v>681</v>
      </c>
      <c r="D51" s="82" t="s">
        <v>605</v>
      </c>
      <c r="E51" s="82" t="s">
        <v>605</v>
      </c>
      <c r="F51" s="82" t="s">
        <v>605</v>
      </c>
      <c r="G51" s="82" t="s">
        <v>605</v>
      </c>
      <c r="H51" s="82" t="s">
        <v>605</v>
      </c>
      <c r="I51" s="82" t="s">
        <v>605</v>
      </c>
      <c r="J51" s="82" t="s">
        <v>605</v>
      </c>
      <c r="K51" s="82" t="s">
        <v>605</v>
      </c>
      <c r="L51" s="82" t="s">
        <v>605</v>
      </c>
      <c r="M51" s="82" t="s">
        <v>605</v>
      </c>
      <c r="N51" s="82" t="s">
        <v>605</v>
      </c>
      <c r="O51" s="82" t="s">
        <v>605</v>
      </c>
      <c r="P51" s="82" t="s">
        <v>605</v>
      </c>
      <c r="Q51" s="82" t="s">
        <v>605</v>
      </c>
      <c r="R51" s="82" t="s">
        <v>605</v>
      </c>
      <c r="S51" s="82" t="s">
        <v>605</v>
      </c>
      <c r="T51" s="82" t="s">
        <v>605</v>
      </c>
      <c r="U51" s="83" t="s">
        <v>605</v>
      </c>
      <c r="V51" s="83" t="s">
        <v>605</v>
      </c>
      <c r="W51" s="83" t="s">
        <v>605</v>
      </c>
    </row>
    <row r="52" spans="1:23" s="79" customFormat="1" ht="15" customHeight="1" x14ac:dyDescent="0.15">
      <c r="A52" s="77"/>
      <c r="B52" s="110"/>
      <c r="C52" s="111"/>
      <c r="D52" s="112"/>
      <c r="E52" s="112"/>
      <c r="F52" s="113"/>
      <c r="G52" s="113"/>
      <c r="H52" s="113"/>
      <c r="I52" s="113"/>
      <c r="J52" s="113"/>
    </row>
    <row r="53" spans="1:23" s="79" customFormat="1" ht="15" customHeight="1" x14ac:dyDescent="0.15">
      <c r="A53" s="77"/>
      <c r="B53" s="114"/>
      <c r="C53" s="115"/>
      <c r="D53" s="116"/>
      <c r="E53" s="116"/>
      <c r="F53" s="117"/>
      <c r="G53" s="117"/>
      <c r="H53" s="117"/>
      <c r="I53" s="117"/>
      <c r="J53" s="117"/>
    </row>
    <row r="54" spans="1:23" s="79" customFormat="1" ht="15" customHeight="1" x14ac:dyDescent="0.15">
      <c r="A54" s="77"/>
      <c r="B54" s="114"/>
      <c r="C54" s="115"/>
      <c r="D54" s="116"/>
      <c r="E54" s="116"/>
      <c r="F54" s="117"/>
      <c r="G54" s="117"/>
      <c r="H54" s="117"/>
      <c r="I54" s="117"/>
      <c r="J54" s="117"/>
    </row>
    <row r="55" spans="1:23" s="79" customFormat="1" ht="15" customHeight="1" x14ac:dyDescent="0.15">
      <c r="A55" s="77"/>
      <c r="B55" s="114"/>
      <c r="C55" s="115"/>
      <c r="D55" s="116"/>
      <c r="E55" s="116"/>
      <c r="F55" s="117"/>
      <c r="G55" s="117"/>
      <c r="H55" s="117"/>
      <c r="I55" s="117"/>
      <c r="J55" s="117"/>
    </row>
    <row r="56" spans="1:23" s="79" customFormat="1" ht="15" customHeight="1" x14ac:dyDescent="0.15">
      <c r="A56" s="77"/>
      <c r="B56" s="114"/>
      <c r="C56" s="115"/>
      <c r="D56" s="116"/>
      <c r="E56" s="116"/>
      <c r="F56" s="117"/>
      <c r="G56" s="117"/>
      <c r="H56" s="117"/>
      <c r="I56" s="117"/>
      <c r="J56" s="117"/>
    </row>
    <row r="57" spans="1:23" s="79" customFormat="1" ht="15" customHeight="1" x14ac:dyDescent="0.15">
      <c r="A57" s="77"/>
      <c r="B57" s="114"/>
      <c r="C57" s="115"/>
      <c r="D57" s="116"/>
      <c r="E57" s="116"/>
      <c r="F57" s="117"/>
      <c r="G57" s="117"/>
      <c r="H57" s="117"/>
      <c r="I57" s="117"/>
      <c r="J57" s="117"/>
    </row>
    <row r="58" spans="1:23" s="79" customFormat="1" ht="15" customHeight="1" x14ac:dyDescent="0.15">
      <c r="A58" s="77"/>
      <c r="B58" s="114"/>
      <c r="C58" s="115"/>
      <c r="D58" s="116"/>
      <c r="E58" s="116"/>
      <c r="F58" s="117"/>
      <c r="G58" s="117"/>
      <c r="H58" s="117"/>
      <c r="I58" s="117"/>
      <c r="J58" s="117"/>
    </row>
    <row r="59" spans="1:23" s="79" customFormat="1" ht="15" customHeight="1" x14ac:dyDescent="0.15">
      <c r="A59" s="77"/>
      <c r="B59" s="114"/>
      <c r="C59" s="115"/>
      <c r="D59" s="116"/>
      <c r="E59" s="116"/>
      <c r="F59" s="117"/>
      <c r="G59" s="117"/>
      <c r="H59" s="117"/>
      <c r="I59" s="117"/>
      <c r="J59" s="117"/>
    </row>
    <row r="60" spans="1:23" s="118" customFormat="1" ht="15" customHeight="1" x14ac:dyDescent="0.15">
      <c r="B60" s="119"/>
      <c r="C60" s="115"/>
      <c r="D60" s="120"/>
      <c r="E60" s="120"/>
      <c r="F60" s="115"/>
      <c r="G60" s="115"/>
      <c r="H60" s="115"/>
      <c r="I60" s="115"/>
      <c r="J60" s="115"/>
      <c r="U60" s="79"/>
      <c r="V60" s="79"/>
      <c r="W60" s="79"/>
    </row>
    <row r="61" spans="1:23" s="118" customFormat="1" ht="15" customHeight="1" x14ac:dyDescent="0.15">
      <c r="B61" s="119"/>
      <c r="C61" s="115"/>
      <c r="D61" s="120"/>
      <c r="E61" s="120"/>
      <c r="F61" s="115"/>
      <c r="G61" s="115"/>
      <c r="H61" s="115"/>
      <c r="I61" s="115"/>
      <c r="J61" s="115"/>
    </row>
    <row r="62" spans="1:23" s="118" customFormat="1" ht="15" customHeight="1" x14ac:dyDescent="0.15">
      <c r="B62" s="119"/>
      <c r="C62" s="115"/>
      <c r="D62" s="120"/>
      <c r="E62" s="120"/>
      <c r="F62" s="115"/>
      <c r="G62" s="115"/>
      <c r="H62" s="115"/>
      <c r="I62" s="115"/>
      <c r="J62" s="115"/>
    </row>
    <row r="63" spans="1:23" s="118" customFormat="1" ht="15" customHeight="1" x14ac:dyDescent="0.15">
      <c r="B63" s="119"/>
      <c r="C63" s="115"/>
      <c r="D63" s="120"/>
      <c r="E63" s="120"/>
      <c r="F63" s="115"/>
      <c r="G63" s="115"/>
      <c r="H63" s="115"/>
      <c r="I63" s="115"/>
      <c r="J63" s="115"/>
    </row>
    <row r="64" spans="1:23" s="118" customFormat="1" ht="15" customHeight="1" x14ac:dyDescent="0.15">
      <c r="B64" s="119"/>
      <c r="C64" s="115"/>
      <c r="D64" s="120"/>
      <c r="E64" s="120"/>
      <c r="F64" s="115"/>
      <c r="G64" s="115"/>
      <c r="H64" s="115"/>
      <c r="I64" s="115"/>
      <c r="J64" s="115"/>
    </row>
    <row r="65" spans="1:23" s="118" customFormat="1" ht="15" customHeight="1" x14ac:dyDescent="0.15">
      <c r="B65" s="119"/>
      <c r="C65" s="115"/>
      <c r="D65" s="120"/>
      <c r="E65" s="120"/>
      <c r="F65" s="115"/>
      <c r="G65" s="115"/>
      <c r="H65" s="115"/>
      <c r="I65" s="115"/>
      <c r="J65" s="115"/>
    </row>
    <row r="66" spans="1:23" s="118" customFormat="1" ht="15" customHeight="1" x14ac:dyDescent="0.15">
      <c r="B66" s="119"/>
      <c r="C66" s="115"/>
      <c r="D66" s="120"/>
      <c r="E66" s="120"/>
      <c r="F66" s="115"/>
      <c r="G66" s="115"/>
      <c r="H66" s="115"/>
      <c r="I66" s="115"/>
      <c r="J66" s="115"/>
    </row>
    <row r="67" spans="1:23" s="118" customFormat="1" ht="15" customHeight="1" x14ac:dyDescent="0.15">
      <c r="B67" s="119"/>
      <c r="C67" s="115"/>
      <c r="D67" s="120"/>
      <c r="E67" s="120"/>
      <c r="F67" s="115"/>
      <c r="G67" s="115"/>
      <c r="H67" s="115"/>
      <c r="I67" s="115"/>
      <c r="J67" s="115"/>
    </row>
    <row r="68" spans="1:23" s="118" customFormat="1" ht="15" customHeight="1" x14ac:dyDescent="0.15">
      <c r="B68" s="119"/>
      <c r="C68" s="115"/>
      <c r="D68" s="120"/>
      <c r="E68" s="120"/>
      <c r="F68" s="115"/>
      <c r="G68" s="115"/>
      <c r="H68" s="115"/>
      <c r="I68" s="115"/>
      <c r="J68" s="115"/>
    </row>
    <row r="69" spans="1:23" s="122" customFormat="1" ht="15" customHeight="1" x14ac:dyDescent="0.25">
      <c r="A69" s="121"/>
      <c r="B69" s="119"/>
      <c r="C69" s="115"/>
      <c r="D69" s="120"/>
      <c r="E69" s="120"/>
      <c r="F69" s="115"/>
      <c r="G69" s="115"/>
      <c r="H69" s="115"/>
      <c r="I69" s="115"/>
      <c r="J69" s="115"/>
      <c r="U69" s="118"/>
      <c r="V69" s="118"/>
      <c r="W69" s="118"/>
    </row>
    <row r="70" spans="1:23" ht="15" customHeight="1" x14ac:dyDescent="0.25">
      <c r="A70" s="123"/>
      <c r="B70" s="119"/>
      <c r="C70" s="115"/>
      <c r="D70" s="120"/>
      <c r="E70" s="120"/>
      <c r="F70" s="115"/>
      <c r="G70" s="115"/>
      <c r="H70" s="115"/>
      <c r="I70" s="115"/>
      <c r="J70" s="115"/>
      <c r="U70" s="122"/>
      <c r="V70" s="122"/>
      <c r="W70" s="122"/>
    </row>
  </sheetData>
  <sheetProtection algorithmName="SHA-512" hashValue="YvBb0VwfLYg4Ni2Z27RxW+GeLJeMxFw32mPD6p1cCyfUK2kpR65y8Ec43ujobp8fNeU7V9y4elZkmLY6zmmwkw==" saltValue="OjpOHm1b0rZQy497p0MgYw==" spinCount="100000" sheet="1" objects="1" scenarios="1"/>
  <mergeCells count="3">
    <mergeCell ref="B25:B26"/>
    <mergeCell ref="C25:C26"/>
    <mergeCell ref="D25:D26"/>
  </mergeCells>
  <hyperlinks>
    <hyperlink ref="B2" location="Contents!A1" display="Back to contents page" xr:uid="{10D685D4-50D9-421F-AF7C-4D94FD9B5E2D}"/>
  </hyperlinks>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85FF-3B13-4548-9787-FA07FC77B576}">
  <dimension ref="B2:N37"/>
  <sheetViews>
    <sheetView showGridLines="0" showRowColHeaders="0" zoomScale="80" zoomScaleNormal="80" workbookViewId="0"/>
  </sheetViews>
  <sheetFormatPr defaultColWidth="9.140625" defaultRowHeight="15" x14ac:dyDescent="0.25"/>
  <cols>
    <col min="1" max="1" width="2.7109375" style="5" customWidth="1"/>
    <col min="2" max="2" width="4.7109375" style="5" customWidth="1"/>
    <col min="3" max="3" width="49.42578125" style="5" customWidth="1"/>
    <col min="4" max="5" width="11.140625" style="5" bestFit="1" customWidth="1"/>
    <col min="6" max="6" width="14.85546875" style="5" customWidth="1"/>
    <col min="7" max="8" width="9.140625" style="5"/>
    <col min="9" max="9" width="10.5703125" style="5" bestFit="1" customWidth="1"/>
    <col min="10" max="10" width="9.140625" style="5"/>
    <col min="11" max="11" width="17.85546875" style="5" bestFit="1" customWidth="1"/>
    <col min="12" max="16384" width="9.140625" style="5"/>
  </cols>
  <sheetData>
    <row r="2" spans="2:14" x14ac:dyDescent="0.25">
      <c r="B2" s="10" t="s">
        <v>774</v>
      </c>
    </row>
    <row r="4" spans="2:14" ht="21" x14ac:dyDescent="0.35">
      <c r="B4" s="4" t="s">
        <v>698</v>
      </c>
    </row>
    <row r="7" spans="2:14" ht="25.5" x14ac:dyDescent="0.25">
      <c r="B7" s="9"/>
      <c r="C7" s="9"/>
      <c r="D7" s="124" t="s">
        <v>29</v>
      </c>
      <c r="E7" s="124"/>
      <c r="F7" s="125" t="s">
        <v>30</v>
      </c>
    </row>
    <row r="8" spans="2:14" x14ac:dyDescent="0.25">
      <c r="B8" s="9"/>
      <c r="C8" s="9"/>
      <c r="D8" s="126">
        <v>43830</v>
      </c>
      <c r="E8" s="126">
        <v>43738</v>
      </c>
      <c r="F8" s="126">
        <v>43830</v>
      </c>
    </row>
    <row r="9" spans="2:14" x14ac:dyDescent="0.25">
      <c r="B9" s="18">
        <v>1</v>
      </c>
      <c r="C9" s="127" t="s">
        <v>28</v>
      </c>
      <c r="D9" s="128">
        <v>58051.356132999994</v>
      </c>
      <c r="E9" s="128">
        <v>56719.627201805</v>
      </c>
      <c r="F9" s="128">
        <v>4644.1084906399992</v>
      </c>
    </row>
    <row r="10" spans="2:14" ht="30" customHeight="1" x14ac:dyDescent="0.25">
      <c r="B10" s="19">
        <v>2</v>
      </c>
      <c r="C10" s="129" t="s">
        <v>31</v>
      </c>
      <c r="D10" s="20">
        <v>16331.829463999999</v>
      </c>
      <c r="E10" s="20">
        <v>15868.211963804999</v>
      </c>
      <c r="F10" s="20">
        <v>1306.5463571199998</v>
      </c>
      <c r="N10" s="130"/>
    </row>
    <row r="11" spans="2:14" ht="15.75" customHeight="1" x14ac:dyDescent="0.25">
      <c r="B11" s="19">
        <v>3</v>
      </c>
      <c r="C11" s="129" t="s">
        <v>32</v>
      </c>
      <c r="D11" s="20"/>
      <c r="E11" s="20"/>
      <c r="F11" s="20"/>
    </row>
    <row r="12" spans="2:14" x14ac:dyDescent="0.25">
      <c r="B12" s="19">
        <v>4</v>
      </c>
      <c r="C12" s="129" t="s">
        <v>33</v>
      </c>
      <c r="D12" s="20">
        <v>41719.526668999999</v>
      </c>
      <c r="E12" s="20">
        <v>40851.415238000001</v>
      </c>
      <c r="F12" s="20">
        <v>3337.5621335199999</v>
      </c>
    </row>
    <row r="13" spans="2:14" ht="26.25" x14ac:dyDescent="0.25">
      <c r="B13" s="19">
        <v>5</v>
      </c>
      <c r="C13" s="129" t="s">
        <v>34</v>
      </c>
      <c r="D13" s="20"/>
      <c r="E13" s="20"/>
      <c r="F13" s="20"/>
    </row>
    <row r="14" spans="2:14" x14ac:dyDescent="0.25">
      <c r="B14" s="18">
        <v>6</v>
      </c>
      <c r="C14" s="127" t="s">
        <v>35</v>
      </c>
      <c r="D14" s="128">
        <v>2076.7644660000001</v>
      </c>
      <c r="E14" s="128">
        <v>2338.1168765000002</v>
      </c>
      <c r="F14" s="128">
        <v>166.14115728000002</v>
      </c>
    </row>
    <row r="15" spans="2:14" x14ac:dyDescent="0.25">
      <c r="B15" s="19">
        <v>7</v>
      </c>
      <c r="C15" s="129" t="s">
        <v>36</v>
      </c>
      <c r="D15" s="131"/>
      <c r="E15" s="131"/>
      <c r="F15" s="20"/>
    </row>
    <row r="16" spans="2:14" x14ac:dyDescent="0.25">
      <c r="B16" s="19">
        <v>8</v>
      </c>
      <c r="C16" s="129" t="s">
        <v>37</v>
      </c>
      <c r="D16" s="131"/>
      <c r="E16" s="131"/>
      <c r="F16" s="20"/>
    </row>
    <row r="17" spans="2:6" x14ac:dyDescent="0.25">
      <c r="B17" s="19">
        <v>9</v>
      </c>
      <c r="C17" s="129" t="s">
        <v>31</v>
      </c>
      <c r="D17" s="131">
        <v>1068.3372910000001</v>
      </c>
      <c r="E17" s="131">
        <v>1194.8096640000001</v>
      </c>
      <c r="F17" s="20">
        <v>85.466983280000008</v>
      </c>
    </row>
    <row r="18" spans="2:6" x14ac:dyDescent="0.25">
      <c r="B18" s="19">
        <v>10</v>
      </c>
      <c r="C18" s="129" t="s">
        <v>38</v>
      </c>
      <c r="D18" s="131"/>
      <c r="E18" s="131"/>
      <c r="F18" s="20"/>
    </row>
    <row r="19" spans="2:6" ht="26.25" x14ac:dyDescent="0.25">
      <c r="B19" s="19">
        <v>11</v>
      </c>
      <c r="C19" s="129" t="s">
        <v>39</v>
      </c>
      <c r="D19" s="131"/>
      <c r="E19" s="131"/>
      <c r="F19" s="20"/>
    </row>
    <row r="20" spans="2:6" x14ac:dyDescent="0.25">
      <c r="B20" s="19">
        <v>12</v>
      </c>
      <c r="C20" s="129" t="s">
        <v>40</v>
      </c>
      <c r="D20" s="131">
        <v>1008.427175</v>
      </c>
      <c r="E20" s="131">
        <v>1143.3072125000001</v>
      </c>
      <c r="F20" s="20">
        <v>80.674174000000008</v>
      </c>
    </row>
    <row r="21" spans="2:6" x14ac:dyDescent="0.25">
      <c r="B21" s="18">
        <v>13</v>
      </c>
      <c r="C21" s="127" t="s">
        <v>41</v>
      </c>
      <c r="D21" s="128"/>
      <c r="E21" s="128"/>
      <c r="F21" s="128"/>
    </row>
    <row r="22" spans="2:6" ht="27.75" customHeight="1" x14ac:dyDescent="0.25">
      <c r="B22" s="18">
        <v>14</v>
      </c>
      <c r="C22" s="127" t="s">
        <v>42</v>
      </c>
      <c r="D22" s="128"/>
      <c r="E22" s="128"/>
      <c r="F22" s="128"/>
    </row>
    <row r="23" spans="2:6" x14ac:dyDescent="0.25">
      <c r="B23" s="19">
        <v>15</v>
      </c>
      <c r="C23" s="129" t="s">
        <v>43</v>
      </c>
      <c r="D23" s="20"/>
      <c r="E23" s="20"/>
      <c r="F23" s="20"/>
    </row>
    <row r="24" spans="2:6" x14ac:dyDescent="0.25">
      <c r="B24" s="19">
        <v>16</v>
      </c>
      <c r="C24" s="129" t="s">
        <v>44</v>
      </c>
      <c r="D24" s="20"/>
      <c r="E24" s="20"/>
      <c r="F24" s="20"/>
    </row>
    <row r="25" spans="2:6" x14ac:dyDescent="0.25">
      <c r="B25" s="19">
        <v>17</v>
      </c>
      <c r="C25" s="129" t="s">
        <v>45</v>
      </c>
      <c r="D25" s="20"/>
      <c r="E25" s="20"/>
      <c r="F25" s="20"/>
    </row>
    <row r="26" spans="2:6" x14ac:dyDescent="0.25">
      <c r="B26" s="19">
        <v>18</v>
      </c>
      <c r="C26" s="129" t="s">
        <v>46</v>
      </c>
      <c r="D26" s="20"/>
      <c r="E26" s="20"/>
      <c r="F26" s="20"/>
    </row>
    <row r="27" spans="2:6" x14ac:dyDescent="0.25">
      <c r="B27" s="18">
        <v>19</v>
      </c>
      <c r="C27" s="127" t="s">
        <v>47</v>
      </c>
      <c r="D27" s="128">
        <v>177.83877000000001</v>
      </c>
      <c r="E27" s="128">
        <v>191.70703700000001</v>
      </c>
      <c r="F27" s="128">
        <v>14.227101600000001</v>
      </c>
    </row>
    <row r="28" spans="2:6" x14ac:dyDescent="0.25">
      <c r="B28" s="19">
        <v>20</v>
      </c>
      <c r="C28" s="129" t="s">
        <v>31</v>
      </c>
      <c r="D28" s="20">
        <v>177.83877000000001</v>
      </c>
      <c r="E28" s="20">
        <v>191.70703700000001</v>
      </c>
      <c r="F28" s="20">
        <v>14.227101600000001</v>
      </c>
    </row>
    <row r="29" spans="2:6" x14ac:dyDescent="0.25">
      <c r="B29" s="19">
        <v>21</v>
      </c>
      <c r="C29" s="129" t="s">
        <v>48</v>
      </c>
      <c r="D29" s="20"/>
      <c r="E29" s="20"/>
      <c r="F29" s="20"/>
    </row>
    <row r="30" spans="2:6" x14ac:dyDescent="0.25">
      <c r="B30" s="18">
        <v>22</v>
      </c>
      <c r="C30" s="127" t="s">
        <v>49</v>
      </c>
      <c r="D30" s="128"/>
      <c r="E30" s="128"/>
      <c r="F30" s="128"/>
    </row>
    <row r="31" spans="2:6" x14ac:dyDescent="0.25">
      <c r="B31" s="18">
        <v>23</v>
      </c>
      <c r="C31" s="127" t="s">
        <v>50</v>
      </c>
      <c r="D31" s="128">
        <v>6302.7288500000004</v>
      </c>
      <c r="E31" s="128">
        <v>5775.3320375000003</v>
      </c>
      <c r="F31" s="128">
        <v>504.21830800000004</v>
      </c>
    </row>
    <row r="32" spans="2:6" x14ac:dyDescent="0.25">
      <c r="B32" s="19">
        <v>24</v>
      </c>
      <c r="C32" s="129" t="s">
        <v>51</v>
      </c>
      <c r="D32" s="20"/>
      <c r="E32" s="20"/>
      <c r="F32" s="20"/>
    </row>
    <row r="33" spans="2:8" x14ac:dyDescent="0.25">
      <c r="B33" s="19">
        <v>25</v>
      </c>
      <c r="C33" s="129" t="s">
        <v>46</v>
      </c>
      <c r="D33" s="20">
        <v>6302.7288500000004</v>
      </c>
      <c r="E33" s="20">
        <v>5775.3320375000003</v>
      </c>
      <c r="F33" s="20">
        <v>504.21830800000004</v>
      </c>
    </row>
    <row r="34" spans="2:8" x14ac:dyDescent="0.25">
      <c r="B34" s="19">
        <v>26</v>
      </c>
      <c r="C34" s="129" t="s">
        <v>52</v>
      </c>
      <c r="D34" s="20"/>
      <c r="E34" s="20"/>
      <c r="F34" s="20"/>
    </row>
    <row r="35" spans="2:8" ht="26.25" x14ac:dyDescent="0.25">
      <c r="B35" s="18">
        <v>27</v>
      </c>
      <c r="C35" s="127" t="s">
        <v>53</v>
      </c>
      <c r="D35" s="128"/>
      <c r="E35" s="128"/>
      <c r="F35" s="128"/>
    </row>
    <row r="36" spans="2:8" x14ac:dyDescent="0.25">
      <c r="B36" s="18">
        <v>28</v>
      </c>
      <c r="C36" s="127" t="s">
        <v>54</v>
      </c>
      <c r="D36" s="128"/>
      <c r="E36" s="128">
        <v>7466.7763130000003</v>
      </c>
      <c r="F36" s="128"/>
    </row>
    <row r="37" spans="2:8" x14ac:dyDescent="0.25">
      <c r="B37" s="18">
        <v>29</v>
      </c>
      <c r="C37" s="132" t="s">
        <v>20</v>
      </c>
      <c r="D37" s="133">
        <v>66608.688218999989</v>
      </c>
      <c r="E37" s="133">
        <v>72491.559465804996</v>
      </c>
      <c r="F37" s="134">
        <v>5328.695057519999</v>
      </c>
      <c r="H37" s="135"/>
    </row>
  </sheetData>
  <sheetProtection algorithmName="SHA-512" hashValue="ouHRr3hYAq79ifhx67ITSUHZing4r90qHM3pSk2g3SqoAlVXpQdR9FHxiPP1iXY49PnKwfnhqkjYzfH2B67ruQ==" saltValue="iQifYwxZdkineJ2RDn7A8A==" spinCount="100000" sheet="1" objects="1" scenarios="1"/>
  <mergeCells count="1">
    <mergeCell ref="D7:E7"/>
  </mergeCells>
  <hyperlinks>
    <hyperlink ref="B2" location="Contents!A1" display="Back to contents page" xr:uid="{C866CE6A-CEDB-4D89-9929-1E6620B3FB41}"/>
  </hyperlink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1D2A4-9B94-48DD-8BB2-A2F3EC86040F}">
  <dimension ref="B2:G44"/>
  <sheetViews>
    <sheetView showGridLines="0" showRowColHeaders="0" zoomScale="80" zoomScaleNormal="80" workbookViewId="0"/>
  </sheetViews>
  <sheetFormatPr defaultColWidth="9.140625" defaultRowHeight="15" x14ac:dyDescent="0.25"/>
  <cols>
    <col min="1" max="1" width="2.7109375" style="5" customWidth="1"/>
    <col min="2" max="2" width="4.7109375" style="5" customWidth="1"/>
    <col min="3" max="3" width="45.42578125" style="5" customWidth="1"/>
    <col min="4" max="4" width="22.7109375" style="5" customWidth="1"/>
    <col min="5" max="5" width="21.7109375" style="5" customWidth="1"/>
    <col min="6" max="16384" width="9.140625" style="5"/>
  </cols>
  <sheetData>
    <row r="2" spans="2:7" x14ac:dyDescent="0.25">
      <c r="B2" s="10" t="s">
        <v>774</v>
      </c>
      <c r="C2" s="10"/>
    </row>
    <row r="4" spans="2:7" ht="21" x14ac:dyDescent="0.35">
      <c r="B4" s="4" t="s">
        <v>700</v>
      </c>
    </row>
    <row r="7" spans="2:7" x14ac:dyDescent="0.25">
      <c r="D7" s="136" t="s">
        <v>1</v>
      </c>
      <c r="E7" s="136" t="s">
        <v>2</v>
      </c>
    </row>
    <row r="8" spans="2:7" ht="43.5" customHeight="1" x14ac:dyDescent="0.25">
      <c r="D8" s="125" t="s">
        <v>60</v>
      </c>
      <c r="E8" s="125" t="s">
        <v>61</v>
      </c>
    </row>
    <row r="9" spans="2:7" x14ac:dyDescent="0.25">
      <c r="B9" s="19">
        <v>1</v>
      </c>
      <c r="C9" s="137" t="s">
        <v>62</v>
      </c>
      <c r="D9" s="20"/>
      <c r="E9" s="20"/>
    </row>
    <row r="10" spans="2:7" x14ac:dyDescent="0.25">
      <c r="B10" s="19">
        <v>2</v>
      </c>
      <c r="C10" s="137" t="s">
        <v>63</v>
      </c>
      <c r="D10" s="20"/>
      <c r="E10" s="20"/>
    </row>
    <row r="11" spans="2:7" x14ac:dyDescent="0.25">
      <c r="B11" s="19">
        <v>3</v>
      </c>
      <c r="C11" s="137" t="s">
        <v>64</v>
      </c>
      <c r="D11" s="20">
        <v>32940.945264999995</v>
      </c>
      <c r="E11" s="20">
        <v>32117.547195482846</v>
      </c>
    </row>
    <row r="12" spans="2:7" x14ac:dyDescent="0.25">
      <c r="B12" s="19">
        <v>4</v>
      </c>
      <c r="C12" s="138" t="s">
        <v>65</v>
      </c>
      <c r="D12" s="20">
        <v>24175.992366000002</v>
      </c>
      <c r="E12" s="20">
        <v>23606.442528387601</v>
      </c>
    </row>
    <row r="13" spans="2:7" x14ac:dyDescent="0.25">
      <c r="B13" s="19">
        <v>5</v>
      </c>
      <c r="C13" s="138" t="s">
        <v>66</v>
      </c>
      <c r="D13" s="20">
        <v>7613.4971530000003</v>
      </c>
      <c r="E13" s="20">
        <v>7223.5895236895758</v>
      </c>
    </row>
    <row r="14" spans="2:7" x14ac:dyDescent="0.25">
      <c r="B14" s="19">
        <v>6</v>
      </c>
      <c r="C14" s="137" t="s">
        <v>67</v>
      </c>
      <c r="D14" s="20">
        <v>92130.050824000005</v>
      </c>
      <c r="E14" s="20">
        <v>91351.161827503369</v>
      </c>
      <c r="G14" s="139"/>
    </row>
    <row r="15" spans="2:7" x14ac:dyDescent="0.25">
      <c r="B15" s="19">
        <v>7</v>
      </c>
      <c r="C15" s="138" t="s">
        <v>68</v>
      </c>
      <c r="D15" s="20">
        <v>90100.136046</v>
      </c>
      <c r="E15" s="20">
        <v>89305.093171357046</v>
      </c>
    </row>
    <row r="16" spans="2:7" x14ac:dyDescent="0.25">
      <c r="B16" s="19">
        <v>8</v>
      </c>
      <c r="C16" s="140" t="s">
        <v>69</v>
      </c>
      <c r="D16" s="20">
        <v>2404.6432770000001</v>
      </c>
      <c r="E16" s="20">
        <v>2372.1510554189408</v>
      </c>
    </row>
    <row r="17" spans="2:7" x14ac:dyDescent="0.25">
      <c r="B17" s="19">
        <v>9</v>
      </c>
      <c r="C17" s="140" t="s">
        <v>70</v>
      </c>
      <c r="D17" s="20">
        <v>87695.492769000004</v>
      </c>
      <c r="E17" s="20">
        <v>86932.942115938116</v>
      </c>
    </row>
    <row r="18" spans="2:7" x14ac:dyDescent="0.25">
      <c r="B18" s="19">
        <v>10</v>
      </c>
      <c r="C18" s="138" t="s">
        <v>71</v>
      </c>
      <c r="D18" s="20"/>
      <c r="E18" s="20"/>
    </row>
    <row r="19" spans="2:7" x14ac:dyDescent="0.25">
      <c r="B19" s="19">
        <v>11</v>
      </c>
      <c r="C19" s="138" t="s">
        <v>72</v>
      </c>
      <c r="D19" s="20">
        <v>2029.9147779999998</v>
      </c>
      <c r="E19" s="20">
        <v>2046.0686561463144</v>
      </c>
    </row>
    <row r="20" spans="2:7" x14ac:dyDescent="0.25">
      <c r="B20" s="19">
        <v>12</v>
      </c>
      <c r="C20" s="140" t="s">
        <v>69</v>
      </c>
      <c r="D20" s="20">
        <v>184.31658900000002</v>
      </c>
      <c r="E20" s="20">
        <v>183.07409049852001</v>
      </c>
    </row>
    <row r="21" spans="2:7" x14ac:dyDescent="0.25">
      <c r="B21" s="19">
        <v>13</v>
      </c>
      <c r="C21" s="140" t="s">
        <v>70</v>
      </c>
      <c r="D21" s="20">
        <v>1845.5981889999998</v>
      </c>
      <c r="E21" s="20">
        <v>1862.9945656477944</v>
      </c>
    </row>
    <row r="22" spans="2:7" x14ac:dyDescent="0.25">
      <c r="B22" s="19">
        <v>14</v>
      </c>
      <c r="C22" s="137" t="s">
        <v>73</v>
      </c>
      <c r="D22" s="20"/>
      <c r="E22" s="20"/>
    </row>
    <row r="23" spans="2:7" x14ac:dyDescent="0.25">
      <c r="B23" s="22">
        <v>15</v>
      </c>
      <c r="C23" s="141" t="s">
        <v>74</v>
      </c>
      <c r="D23" s="142">
        <v>125070.99608900001</v>
      </c>
      <c r="E23" s="142">
        <v>123468.70902298622</v>
      </c>
      <c r="G23" s="135"/>
    </row>
    <row r="24" spans="2:7" x14ac:dyDescent="0.25">
      <c r="B24" s="19">
        <v>16</v>
      </c>
      <c r="C24" s="137" t="s">
        <v>62</v>
      </c>
      <c r="D24" s="20">
        <v>5154.751174</v>
      </c>
      <c r="E24" s="20">
        <v>4478.9515610569752</v>
      </c>
    </row>
    <row r="25" spans="2:7" x14ac:dyDescent="0.25">
      <c r="B25" s="19">
        <v>17</v>
      </c>
      <c r="C25" s="137" t="s">
        <v>75</v>
      </c>
      <c r="D25" s="20">
        <v>3434.7437639999998</v>
      </c>
      <c r="E25" s="20">
        <v>3325.1984710138249</v>
      </c>
    </row>
    <row r="26" spans="2:7" x14ac:dyDescent="0.25">
      <c r="B26" s="19">
        <v>18</v>
      </c>
      <c r="C26" s="137" t="s">
        <v>76</v>
      </c>
      <c r="D26" s="20">
        <v>127.629037</v>
      </c>
      <c r="E26" s="20">
        <v>121.0462417375</v>
      </c>
    </row>
    <row r="27" spans="2:7" x14ac:dyDescent="0.25">
      <c r="B27" s="19">
        <v>19</v>
      </c>
      <c r="C27" s="137" t="s">
        <v>77</v>
      </c>
      <c r="D27" s="20">
        <v>1468.9686650000001</v>
      </c>
      <c r="E27" s="20">
        <v>1255.4628496575001</v>
      </c>
    </row>
    <row r="28" spans="2:7" x14ac:dyDescent="0.25">
      <c r="B28" s="19">
        <v>20</v>
      </c>
      <c r="C28" s="137" t="s">
        <v>78</v>
      </c>
      <c r="D28" s="20"/>
      <c r="E28" s="20"/>
    </row>
    <row r="29" spans="2:7" x14ac:dyDescent="0.25">
      <c r="B29" s="19">
        <v>21</v>
      </c>
      <c r="C29" s="137" t="s">
        <v>63</v>
      </c>
      <c r="D29" s="20">
        <v>9873.8611970000002</v>
      </c>
      <c r="E29" s="20">
        <v>9097.4717479105711</v>
      </c>
    </row>
    <row r="30" spans="2:7" x14ac:dyDescent="0.25">
      <c r="B30" s="19">
        <v>22</v>
      </c>
      <c r="C30" s="137" t="s">
        <v>64</v>
      </c>
      <c r="D30" s="20">
        <v>6991.9782590000004</v>
      </c>
      <c r="E30" s="20">
        <v>6331.9832492977503</v>
      </c>
    </row>
    <row r="31" spans="2:7" x14ac:dyDescent="0.25">
      <c r="B31" s="19">
        <v>23</v>
      </c>
      <c r="C31" s="138" t="s">
        <v>66</v>
      </c>
      <c r="D31" s="20">
        <v>1300.1905139999999</v>
      </c>
      <c r="E31" s="20">
        <v>1843.9797767172752</v>
      </c>
    </row>
    <row r="32" spans="2:7" x14ac:dyDescent="0.25">
      <c r="B32" s="19">
        <v>24</v>
      </c>
      <c r="C32" s="137" t="s">
        <v>67</v>
      </c>
      <c r="D32" s="20">
        <v>8071.9722350000002</v>
      </c>
      <c r="E32" s="20">
        <v>7537.70712321665</v>
      </c>
    </row>
    <row r="33" spans="2:5" x14ac:dyDescent="0.25">
      <c r="B33" s="19">
        <v>25</v>
      </c>
      <c r="C33" s="138" t="s">
        <v>66</v>
      </c>
      <c r="D33" s="20">
        <v>1267.0180559999999</v>
      </c>
      <c r="E33" s="20">
        <v>1917.1951283200001</v>
      </c>
    </row>
    <row r="34" spans="2:5" x14ac:dyDescent="0.25">
      <c r="B34" s="19">
        <v>26</v>
      </c>
      <c r="C34" s="137" t="s">
        <v>79</v>
      </c>
      <c r="D34" s="20">
        <v>1581.7738710000001</v>
      </c>
      <c r="E34" s="20">
        <v>1639.5506798060323</v>
      </c>
    </row>
    <row r="35" spans="2:5" x14ac:dyDescent="0.25">
      <c r="B35" s="19">
        <v>27</v>
      </c>
      <c r="C35" s="138" t="s">
        <v>66</v>
      </c>
      <c r="D35" s="20">
        <v>374.518058</v>
      </c>
      <c r="E35" s="20">
        <v>93.629514499999999</v>
      </c>
    </row>
    <row r="36" spans="2:5" x14ac:dyDescent="0.25">
      <c r="B36" s="19">
        <v>28</v>
      </c>
      <c r="C36" s="137" t="s">
        <v>80</v>
      </c>
      <c r="D36" s="20">
        <v>152.22211600000003</v>
      </c>
      <c r="E36" s="20">
        <v>183.55842048572501</v>
      </c>
    </row>
    <row r="37" spans="2:5" x14ac:dyDescent="0.25">
      <c r="B37" s="19">
        <v>29</v>
      </c>
      <c r="C37" s="137" t="s">
        <v>81</v>
      </c>
      <c r="D37" s="20"/>
      <c r="E37" s="20"/>
    </row>
    <row r="38" spans="2:5" x14ac:dyDescent="0.25">
      <c r="B38" s="19">
        <v>30</v>
      </c>
      <c r="C38" s="137" t="s">
        <v>82</v>
      </c>
      <c r="D38" s="20">
        <v>13452.187598</v>
      </c>
      <c r="E38" s="20">
        <v>14849.4075816647</v>
      </c>
    </row>
    <row r="39" spans="2:5" ht="27" customHeight="1" x14ac:dyDescent="0.25">
      <c r="B39" s="19">
        <v>31</v>
      </c>
      <c r="C39" s="143" t="s">
        <v>83</v>
      </c>
      <c r="D39" s="20"/>
      <c r="E39" s="20"/>
    </row>
    <row r="40" spans="2:5" x14ac:dyDescent="0.25">
      <c r="B40" s="19">
        <v>32</v>
      </c>
      <c r="C40" s="137" t="s">
        <v>84</v>
      </c>
      <c r="D40" s="20"/>
      <c r="E40" s="20"/>
    </row>
    <row r="41" spans="2:5" x14ac:dyDescent="0.25">
      <c r="B41" s="19">
        <v>33</v>
      </c>
      <c r="C41" s="137" t="s">
        <v>85</v>
      </c>
      <c r="D41" s="20">
        <v>1547.4178007520102</v>
      </c>
      <c r="E41" s="20">
        <v>1438.8074165602059</v>
      </c>
    </row>
    <row r="42" spans="2:5" x14ac:dyDescent="0.25">
      <c r="B42" s="19">
        <v>34</v>
      </c>
      <c r="C42" s="137" t="s">
        <v>86</v>
      </c>
      <c r="D42" s="20">
        <v>1915.058673</v>
      </c>
      <c r="E42" s="20">
        <v>1972.2515334534</v>
      </c>
    </row>
    <row r="43" spans="2:5" x14ac:dyDescent="0.25">
      <c r="B43" s="22">
        <v>35</v>
      </c>
      <c r="C43" s="141" t="s">
        <v>87</v>
      </c>
      <c r="D43" s="142">
        <v>53772.564389752006</v>
      </c>
      <c r="E43" s="142">
        <v>52231.396875860832</v>
      </c>
    </row>
    <row r="44" spans="2:5" x14ac:dyDescent="0.25">
      <c r="B44" s="22">
        <v>36</v>
      </c>
      <c r="C44" s="141" t="s">
        <v>20</v>
      </c>
      <c r="D44" s="142">
        <v>178843.56047875201</v>
      </c>
      <c r="E44" s="142">
        <v>175700.10589884705</v>
      </c>
    </row>
  </sheetData>
  <sheetProtection algorithmName="SHA-512" hashValue="NxkitqINK6N814VT0iP2/3kE1cGFImiSqOH95qCikjmC4CUQFUVuWUBXzzHuuen984y0CzHA7N5Q7rUIJeLiNg==" saltValue="IZ/wQlivuVhxP+itQDTRyw==" spinCount="100000" sheet="1" objects="1" scenarios="1"/>
  <hyperlinks>
    <hyperlink ref="B2" location="Contents!A1" display="Back to contents page" xr:uid="{E85843AF-3434-4790-944E-82C19759C6EA}"/>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1E2BF-3757-4447-B4D7-D9E328CF2492}">
  <dimension ref="B2:H36"/>
  <sheetViews>
    <sheetView showGridLines="0" showRowColHeaders="0" zoomScale="80" zoomScaleNormal="80" workbookViewId="0"/>
  </sheetViews>
  <sheetFormatPr defaultColWidth="9.140625" defaultRowHeight="15" x14ac:dyDescent="0.25"/>
  <cols>
    <col min="1" max="1" width="2.7109375" style="5" customWidth="1"/>
    <col min="2" max="2" width="4.7109375" style="5" customWidth="1"/>
    <col min="3" max="3" width="40.140625" style="5" customWidth="1"/>
    <col min="4" max="11" width="12.7109375" style="5" customWidth="1"/>
    <col min="12" max="12" width="17.140625" style="5" customWidth="1"/>
    <col min="13" max="13" width="18.42578125" style="5" customWidth="1"/>
    <col min="14" max="16" width="12.7109375" style="5" customWidth="1"/>
    <col min="17" max="16384" width="9.140625" style="5"/>
  </cols>
  <sheetData>
    <row r="2" spans="2:8" x14ac:dyDescent="0.25">
      <c r="B2" s="10" t="s">
        <v>774</v>
      </c>
    </row>
    <row r="3" spans="2:8" x14ac:dyDescent="0.25">
      <c r="C3" s="10"/>
    </row>
    <row r="4" spans="2:8" ht="21" x14ac:dyDescent="0.35">
      <c r="B4" s="4" t="s">
        <v>702</v>
      </c>
      <c r="C4" s="10"/>
    </row>
    <row r="6" spans="2:8" x14ac:dyDescent="0.25">
      <c r="C6" s="10"/>
    </row>
    <row r="7" spans="2:8" x14ac:dyDescent="0.25">
      <c r="B7" s="13"/>
      <c r="C7" s="13"/>
      <c r="D7" s="12" t="s">
        <v>1</v>
      </c>
      <c r="E7" s="12" t="s">
        <v>2</v>
      </c>
      <c r="F7" s="12" t="s">
        <v>3</v>
      </c>
      <c r="G7" s="12" t="s">
        <v>4</v>
      </c>
      <c r="H7" s="12" t="s">
        <v>5</v>
      </c>
    </row>
    <row r="8" spans="2:8" x14ac:dyDescent="0.25">
      <c r="B8" s="13"/>
      <c r="C8" s="13"/>
      <c r="D8" s="144" t="s">
        <v>95</v>
      </c>
      <c r="E8" s="145"/>
      <c r="F8" s="145"/>
      <c r="G8" s="145"/>
      <c r="H8" s="146"/>
    </row>
    <row r="9" spans="2:8" ht="25.5" x14ac:dyDescent="0.25">
      <c r="B9" s="13"/>
      <c r="C9" s="13"/>
      <c r="D9" s="17" t="s">
        <v>559</v>
      </c>
      <c r="E9" s="17" t="s">
        <v>560</v>
      </c>
      <c r="F9" s="17" t="s">
        <v>561</v>
      </c>
      <c r="G9" s="17" t="s">
        <v>96</v>
      </c>
      <c r="H9" s="17" t="s">
        <v>20</v>
      </c>
    </row>
    <row r="10" spans="2:8" x14ac:dyDescent="0.25">
      <c r="B10" s="19">
        <v>1</v>
      </c>
      <c r="C10" s="143" t="s">
        <v>62</v>
      </c>
      <c r="D10" s="20"/>
      <c r="E10" s="20"/>
      <c r="F10" s="20"/>
      <c r="G10" s="20"/>
      <c r="H10" s="20"/>
    </row>
    <row r="11" spans="2:8" x14ac:dyDescent="0.25">
      <c r="B11" s="19">
        <v>2</v>
      </c>
      <c r="C11" s="143" t="s">
        <v>63</v>
      </c>
      <c r="D11" s="20"/>
      <c r="E11" s="20"/>
      <c r="F11" s="20"/>
      <c r="G11" s="20"/>
      <c r="H11" s="20"/>
    </row>
    <row r="12" spans="2:8" x14ac:dyDescent="0.25">
      <c r="B12" s="19">
        <v>3</v>
      </c>
      <c r="C12" s="143" t="s">
        <v>64</v>
      </c>
      <c r="D12" s="20">
        <v>32940.944389999997</v>
      </c>
      <c r="E12" s="20"/>
      <c r="F12" s="20"/>
      <c r="G12" s="20">
        <v>8.7499999790452421E-4</v>
      </c>
      <c r="H12" s="20">
        <v>32940.945264999995</v>
      </c>
    </row>
    <row r="13" spans="2:8" x14ac:dyDescent="0.25">
      <c r="B13" s="19">
        <v>4</v>
      </c>
      <c r="C13" s="143" t="s">
        <v>67</v>
      </c>
      <c r="D13" s="20">
        <v>92105.181148000003</v>
      </c>
      <c r="E13" s="20">
        <v>20.571272</v>
      </c>
      <c r="F13" s="20">
        <v>8.2472000000000004E-2</v>
      </c>
      <c r="G13" s="20">
        <v>4.2159320000020726</v>
      </c>
      <c r="H13" s="20">
        <v>92130.050824000005</v>
      </c>
    </row>
    <row r="14" spans="2:8" x14ac:dyDescent="0.25">
      <c r="B14" s="19">
        <v>5</v>
      </c>
      <c r="C14" s="143" t="s">
        <v>73</v>
      </c>
      <c r="D14" s="20"/>
      <c r="E14" s="20"/>
      <c r="F14" s="20"/>
      <c r="G14" s="20"/>
      <c r="H14" s="20"/>
    </row>
    <row r="15" spans="2:8" x14ac:dyDescent="0.25">
      <c r="B15" s="22">
        <v>6</v>
      </c>
      <c r="C15" s="147" t="s">
        <v>74</v>
      </c>
      <c r="D15" s="142">
        <v>125046.12553800001</v>
      </c>
      <c r="E15" s="142">
        <v>20.571272</v>
      </c>
      <c r="F15" s="142">
        <v>8.2472000000000004E-2</v>
      </c>
      <c r="G15" s="142">
        <v>4.2168069999999771</v>
      </c>
      <c r="H15" s="142">
        <v>125070.99608900001</v>
      </c>
    </row>
    <row r="16" spans="2:8" x14ac:dyDescent="0.25">
      <c r="B16" s="19">
        <v>7</v>
      </c>
      <c r="C16" s="143" t="s">
        <v>62</v>
      </c>
      <c r="D16" s="20">
        <v>2043.692908</v>
      </c>
      <c r="E16" s="20">
        <v>338.03647100000001</v>
      </c>
      <c r="F16" s="20">
        <v>449.06039500000003</v>
      </c>
      <c r="G16" s="20">
        <v>2323.9614000000001</v>
      </c>
      <c r="H16" s="20">
        <v>5154.751174</v>
      </c>
    </row>
    <row r="17" spans="2:8" x14ac:dyDescent="0.25">
      <c r="B17" s="19">
        <v>8</v>
      </c>
      <c r="C17" s="143" t="s">
        <v>75</v>
      </c>
      <c r="D17" s="20">
        <v>2493.2127820000001</v>
      </c>
      <c r="E17" s="20">
        <v>941.53098199999999</v>
      </c>
      <c r="F17" s="20"/>
      <c r="G17" s="20"/>
      <c r="H17" s="20">
        <v>3434.7437639999998</v>
      </c>
    </row>
    <row r="18" spans="2:8" x14ac:dyDescent="0.25">
      <c r="B18" s="19">
        <v>9</v>
      </c>
      <c r="C18" s="143" t="s">
        <v>76</v>
      </c>
      <c r="D18" s="20">
        <v>127.629037</v>
      </c>
      <c r="E18" s="20"/>
      <c r="F18" s="20"/>
      <c r="G18" s="20"/>
      <c r="H18" s="20">
        <v>127.629037</v>
      </c>
    </row>
    <row r="19" spans="2:8" x14ac:dyDescent="0.25">
      <c r="B19" s="19">
        <v>10</v>
      </c>
      <c r="C19" s="143" t="s">
        <v>77</v>
      </c>
      <c r="D19" s="20">
        <v>101.22541699999999</v>
      </c>
      <c r="E19" s="20">
        <v>604.92452000000003</v>
      </c>
      <c r="F19" s="20"/>
      <c r="G19" s="20">
        <v>762.81872800000019</v>
      </c>
      <c r="H19" s="20">
        <v>1468.9686650000003</v>
      </c>
    </row>
    <row r="20" spans="2:8" x14ac:dyDescent="0.25">
      <c r="B20" s="19">
        <v>11</v>
      </c>
      <c r="C20" s="143" t="s">
        <v>78</v>
      </c>
      <c r="D20" s="20"/>
      <c r="E20" s="20"/>
      <c r="F20" s="20"/>
      <c r="G20" s="20"/>
      <c r="H20" s="20"/>
    </row>
    <row r="21" spans="2:8" x14ac:dyDescent="0.25">
      <c r="B21" s="19">
        <v>12</v>
      </c>
      <c r="C21" s="143" t="s">
        <v>63</v>
      </c>
      <c r="D21" s="20">
        <v>4348.7411929999998</v>
      </c>
      <c r="E21" s="20">
        <v>699.45937900000001</v>
      </c>
      <c r="F21" s="20">
        <v>1608.454608</v>
      </c>
      <c r="G21" s="20">
        <v>3217.2060170000004</v>
      </c>
      <c r="H21" s="20">
        <v>9873.8611970000002</v>
      </c>
    </row>
    <row r="22" spans="2:8" x14ac:dyDescent="0.25">
      <c r="B22" s="19">
        <v>13</v>
      </c>
      <c r="C22" s="143" t="s">
        <v>64</v>
      </c>
      <c r="D22" s="20">
        <v>6991.9652460000007</v>
      </c>
      <c r="E22" s="20">
        <v>1.3013E-2</v>
      </c>
      <c r="F22" s="20"/>
      <c r="G22" s="20"/>
      <c r="H22" s="20">
        <v>6991.9782590000004</v>
      </c>
    </row>
    <row r="23" spans="2:8" x14ac:dyDescent="0.25">
      <c r="B23" s="19">
        <v>14</v>
      </c>
      <c r="C23" s="143" t="s">
        <v>67</v>
      </c>
      <c r="D23" s="20">
        <v>8071.9475160000002</v>
      </c>
      <c r="E23" s="20">
        <v>1.0399999999999999E-4</v>
      </c>
      <c r="F23" s="20">
        <v>2.5999999999999998E-5</v>
      </c>
      <c r="G23" s="20">
        <v>2.4589000000004597E-2</v>
      </c>
      <c r="H23" s="20">
        <v>8071.9722349999993</v>
      </c>
    </row>
    <row r="24" spans="2:8" ht="27.75" customHeight="1" x14ac:dyDescent="0.25">
      <c r="B24" s="19">
        <v>15</v>
      </c>
      <c r="C24" s="143" t="s">
        <v>79</v>
      </c>
      <c r="D24" s="20">
        <v>1581.6754249999999</v>
      </c>
      <c r="E24" s="20">
        <v>7.8737000000000001E-2</v>
      </c>
      <c r="F24" s="20">
        <v>1.524E-3</v>
      </c>
      <c r="G24" s="20">
        <v>1.8185000000194542E-2</v>
      </c>
      <c r="H24" s="20">
        <v>1581.7738710000001</v>
      </c>
    </row>
    <row r="25" spans="2:8" x14ac:dyDescent="0.25">
      <c r="B25" s="19">
        <v>16</v>
      </c>
      <c r="C25" s="143" t="s">
        <v>80</v>
      </c>
      <c r="D25" s="20">
        <v>152.22211600000003</v>
      </c>
      <c r="E25" s="20"/>
      <c r="F25" s="20"/>
      <c r="G25" s="20"/>
      <c r="H25" s="20">
        <v>152.22211600000003</v>
      </c>
    </row>
    <row r="26" spans="2:8" x14ac:dyDescent="0.25">
      <c r="B26" s="19">
        <v>17</v>
      </c>
      <c r="C26" s="143" t="s">
        <v>81</v>
      </c>
      <c r="D26" s="20"/>
      <c r="E26" s="20"/>
      <c r="F26" s="20"/>
      <c r="G26" s="20"/>
      <c r="H26" s="20"/>
    </row>
    <row r="27" spans="2:8" x14ac:dyDescent="0.25">
      <c r="B27" s="19">
        <v>18</v>
      </c>
      <c r="C27" s="143" t="s">
        <v>82</v>
      </c>
      <c r="D27" s="20">
        <v>9690.4914110000009</v>
      </c>
      <c r="E27" s="20">
        <v>2509.6190670000001</v>
      </c>
      <c r="F27" s="20">
        <v>736.58299599999998</v>
      </c>
      <c r="G27" s="20">
        <v>515.49412399999949</v>
      </c>
      <c r="H27" s="20">
        <v>13452.187597999999</v>
      </c>
    </row>
    <row r="28" spans="2:8" ht="26.25" x14ac:dyDescent="0.25">
      <c r="B28" s="19">
        <v>19</v>
      </c>
      <c r="C28" s="143" t="s">
        <v>83</v>
      </c>
      <c r="D28" s="20"/>
      <c r="E28" s="20"/>
      <c r="F28" s="20"/>
      <c r="G28" s="20"/>
      <c r="H28" s="20"/>
    </row>
    <row r="29" spans="2:8" x14ac:dyDescent="0.25">
      <c r="B29" s="19">
        <v>20</v>
      </c>
      <c r="C29" s="143" t="s">
        <v>84</v>
      </c>
      <c r="D29" s="20"/>
      <c r="E29" s="20"/>
      <c r="F29" s="20"/>
      <c r="G29" s="20"/>
      <c r="H29" s="20"/>
    </row>
    <row r="30" spans="2:8" x14ac:dyDescent="0.25">
      <c r="B30" s="19">
        <v>21</v>
      </c>
      <c r="C30" s="143" t="s">
        <v>85</v>
      </c>
      <c r="D30" s="20">
        <v>1413.5930867520069</v>
      </c>
      <c r="E30" s="20"/>
      <c r="F30" s="20"/>
      <c r="G30" s="20">
        <v>133.82471400000009</v>
      </c>
      <c r="H30" s="20">
        <v>1547.417800752007</v>
      </c>
    </row>
    <row r="31" spans="2:8" x14ac:dyDescent="0.25">
      <c r="B31" s="19">
        <v>22</v>
      </c>
      <c r="C31" s="143" t="s">
        <v>86</v>
      </c>
      <c r="D31" s="20">
        <v>1914.8997529999999</v>
      </c>
      <c r="E31" s="20">
        <v>6.1039000000000003E-2</v>
      </c>
      <c r="F31" s="20">
        <v>8.5609999999999992E-3</v>
      </c>
      <c r="G31" s="20">
        <v>8.9320000000080099E-2</v>
      </c>
      <c r="H31" s="20">
        <v>1915.058673</v>
      </c>
    </row>
    <row r="32" spans="2:8" x14ac:dyDescent="0.25">
      <c r="B32" s="22">
        <v>23</v>
      </c>
      <c r="C32" s="147" t="s">
        <v>87</v>
      </c>
      <c r="D32" s="142">
        <v>38931.295890752008</v>
      </c>
      <c r="E32" s="142">
        <v>5093.7233120000001</v>
      </c>
      <c r="F32" s="142">
        <v>2794.1081100000001</v>
      </c>
      <c r="G32" s="142">
        <v>6953.4370770000005</v>
      </c>
      <c r="H32" s="142">
        <v>53772.564389752013</v>
      </c>
    </row>
    <row r="33" spans="2:8" x14ac:dyDescent="0.25">
      <c r="B33" s="22">
        <v>24</v>
      </c>
      <c r="C33" s="147" t="s">
        <v>20</v>
      </c>
      <c r="D33" s="142">
        <v>163977.42142875202</v>
      </c>
      <c r="E33" s="142">
        <v>5114.2945840000002</v>
      </c>
      <c r="F33" s="142">
        <v>2794.1905820000002</v>
      </c>
      <c r="G33" s="142">
        <v>6957.6538840000003</v>
      </c>
      <c r="H33" s="142">
        <v>178843.56047875201</v>
      </c>
    </row>
    <row r="36" spans="2:8" x14ac:dyDescent="0.25">
      <c r="C36" s="44"/>
    </row>
  </sheetData>
  <sheetProtection algorithmName="SHA-512" hashValue="AkhhIM5U8n+bBVNkv2U8QCGK7rS7fcnobdOOlTbPkQjbDcIidBMpvBIrUHGGTKVfFLHpCMT+sO4jvKDfcwlaEw==" saltValue="Z/BLUMunHLz8D8hnRCmQgQ==" spinCount="100000" sheet="1" objects="1" scenarios="1"/>
  <mergeCells count="1">
    <mergeCell ref="D8:H8"/>
  </mergeCells>
  <hyperlinks>
    <hyperlink ref="B2" location="Contents!A1" display="Back to contents page" xr:uid="{FF21F7E2-C2B6-44A7-A3B8-835D4A61BFD3}"/>
  </hyperlink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c D A A B Q S w M E F A A C A A g A J m R k 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J m R k 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Z k Z F A o i k e 4 D g A A A B E A A A A T A B w A R m 9 y b X V s Y X M v U 2 V j d G l v b j E u b S C i G A A o o B Q A A A A A A A A A A A A A A A A A A A A A A A A A A A A r T k 0 u y c z P U w i G 0 I b W A F B L A Q I t A B Q A A g A I A C Z k Z F C P E r l G p w A A A P k A A A A S A A A A A A A A A A A A A A A A A A A A A A B D b 2 5 m a W c v U G F j a 2 F n Z S 5 4 b W x Q S w E C L Q A U A A I A C A A m Z G R Q D 8 r p q 6 Q A A A D p A A A A E w A A A A A A A A A A A A A A A A D z A A A A W 0 N v b n R l b n R f V H l w Z X N d L n h t b F B L A Q I t A B Q A A g A I A C Z k Z F 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a 3 W 2 O K o 7 H R o w s T r r i D k a j A A A A A A I A A A A A A A N m A A D A A A A A E A A A A A J q Z n i I E u 6 l 1 h j i + + b 1 t a Y A A A A A B I A A A K A A A A A Q A A A A y 1 G O I 3 W Q 9 1 N x x t / / W n L j t 1 A A A A C g C x D 3 l M T 0 r j O c j E c s 5 m 9 D q p J G 3 x S K J j p F b k 1 m M O j 8 0 f z 0 4 h x / L 7 Y S U 0 8 2 V w c u s e D O o q M 2 X l 8 c j s J j M W G F 9 P V u h Q M h Z d 6 A i W I 1 d j d 4 c K s f p h Q A A A A Z X I I J p o g O E s h G h 1 i u p z D / o m l g X g = = < / D a t a M a s h u p > 
</file>

<file path=customXml/item4.xml><?xml version="1.0" encoding="utf-8"?>
<ct:contentTypeSchema xmlns:ct="http://schemas.microsoft.com/office/2006/metadata/contentType" xmlns:ma="http://schemas.microsoft.com/office/2006/metadata/properties/metaAttributes" ct:_="" ma:_="" ma:contentTypeName="Dokument" ma:contentTypeID="0x010100B4421481371EFD43917CCEC74D41D9C5" ma:contentTypeVersion="0" ma:contentTypeDescription="Opprett et nytt dokument." ma:contentTypeScope="" ma:versionID="7b4248747d4b4ee601619cf11af2ad7c">
  <xsd:schema xmlns:xsd="http://www.w3.org/2001/XMLSchema" xmlns:xs="http://www.w3.org/2001/XMLSchema" xmlns:p="http://schemas.microsoft.com/office/2006/metadata/properties" targetNamespace="http://schemas.microsoft.com/office/2006/metadata/properties" ma:root="true" ma:fieldsID="3e2500873ed525c1cf306a41cba81ed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16B16F-E129-4415-AD7E-517623996703}">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F04DA06-C543-4243-B292-E4F88CF45ECA}">
  <ds:schemaRefs>
    <ds:schemaRef ds:uri="http://schemas.microsoft.com/sharepoint/v3/contenttype/forms"/>
  </ds:schemaRefs>
</ds:datastoreItem>
</file>

<file path=customXml/itemProps3.xml><?xml version="1.0" encoding="utf-8"?>
<ds:datastoreItem xmlns:ds="http://schemas.openxmlformats.org/officeDocument/2006/customXml" ds:itemID="{BB5C45F1-D26C-4A51-A85F-FDB4730783F9}">
  <ds:schemaRefs>
    <ds:schemaRef ds:uri="http://schemas.microsoft.com/DataMashup"/>
  </ds:schemaRefs>
</ds:datastoreItem>
</file>

<file path=customXml/itemProps4.xml><?xml version="1.0" encoding="utf-8"?>
<ds:datastoreItem xmlns:ds="http://schemas.openxmlformats.org/officeDocument/2006/customXml" ds:itemID="{4D4FC526-ADB8-4F5A-8824-4B534E5285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Front</vt:lpstr>
      <vt:lpstr>Contents</vt:lpstr>
      <vt:lpstr>LI1</vt:lpstr>
      <vt:lpstr>LI3</vt:lpstr>
      <vt:lpstr>A01</vt:lpstr>
      <vt:lpstr>A02</vt:lpstr>
      <vt:lpstr>OV1</vt:lpstr>
      <vt:lpstr>CRB-B</vt:lpstr>
      <vt:lpstr>CRB-C</vt:lpstr>
      <vt:lpstr>CRB-D</vt:lpstr>
      <vt:lpstr>CRB-E</vt:lpstr>
      <vt:lpstr>CR3</vt:lpstr>
      <vt:lpstr>CR4</vt:lpstr>
      <vt:lpstr>CR5</vt:lpstr>
      <vt:lpstr>CR6</vt:lpstr>
      <vt:lpstr>CR8</vt:lpstr>
      <vt:lpstr>CR9</vt:lpstr>
      <vt:lpstr>CCR1</vt:lpstr>
      <vt:lpstr>CCR2</vt:lpstr>
      <vt:lpstr>CCR5-A</vt:lpstr>
      <vt:lpstr>CCR5-B</vt:lpstr>
      <vt:lpstr>AE-A</vt:lpstr>
      <vt:lpstr>AE-B</vt:lpstr>
      <vt:lpstr>AE-C</vt:lpstr>
      <vt:lpstr>LRSum</vt:lpstr>
      <vt:lpstr>LRCom</vt:lpstr>
      <vt:lpstr>LRSpl</vt:lpstr>
      <vt:lpstr>LIQ1</vt:lpstr>
      <vt:lpstr>A03</vt:lpstr>
      <vt:lpstr>A04</vt:lpstr>
    </vt:vector>
  </TitlesOfParts>
  <Company>SB1A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Daniel Mikkelsen</dc:creator>
  <cp:lastModifiedBy>Johan Daniel Mikkelsen</cp:lastModifiedBy>
  <dcterms:created xsi:type="dcterms:W3CDTF">2020-03-04T11:32:50Z</dcterms:created>
  <dcterms:modified xsi:type="dcterms:W3CDTF">2020-03-26T10:28:29Z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a0f81f-715f-405e-b89d-b0efe031cb6b_Enabled">
    <vt:lpwstr>True</vt:lpwstr>
  </property>
  <property fmtid="{D5CDD505-2E9C-101B-9397-08002B2CF9AE}" pid="3" name="MSIP_Label_e8a0f81f-715f-405e-b89d-b0efe031cb6b_SiteId">
    <vt:lpwstr>2c761b06-a790-48db-a98d-b4035cf6f800</vt:lpwstr>
  </property>
  <property fmtid="{D5CDD505-2E9C-101B-9397-08002B2CF9AE}" pid="4" name="MSIP_Label_e8a0f81f-715f-405e-b89d-b0efe031cb6b_Owner">
    <vt:lpwstr>Johan.Daniel.Mikkelsen@snn.no</vt:lpwstr>
  </property>
  <property fmtid="{D5CDD505-2E9C-101B-9397-08002B2CF9AE}" pid="5" name="MSIP_Label_e8a0f81f-715f-405e-b89d-b0efe031cb6b_SetDate">
    <vt:lpwstr>2020-03-04T11:35:40.5231482Z</vt:lpwstr>
  </property>
  <property fmtid="{D5CDD505-2E9C-101B-9397-08002B2CF9AE}" pid="6" name="MSIP_Label_e8a0f81f-715f-405e-b89d-b0efe031cb6b_Name">
    <vt:lpwstr>Å P E N</vt:lpwstr>
  </property>
  <property fmtid="{D5CDD505-2E9C-101B-9397-08002B2CF9AE}" pid="7" name="MSIP_Label_e8a0f81f-715f-405e-b89d-b0efe031cb6b_Application">
    <vt:lpwstr>Microsoft Azure Information Protection</vt:lpwstr>
  </property>
  <property fmtid="{D5CDD505-2E9C-101B-9397-08002B2CF9AE}" pid="8" name="MSIP_Label_e8a0f81f-715f-405e-b89d-b0efe031cb6b_ActionId">
    <vt:lpwstr>5f69ac00-d307-4665-905a-2b0b792b5a9e</vt:lpwstr>
  </property>
  <property fmtid="{D5CDD505-2E9C-101B-9397-08002B2CF9AE}" pid="9" name="MSIP_Label_e8a0f81f-715f-405e-b89d-b0efe031cb6b_Extended_MSFT_Method">
    <vt:lpwstr>Manual</vt:lpwstr>
  </property>
  <property fmtid="{D5CDD505-2E9C-101B-9397-08002B2CF9AE}" pid="10" name="Sensitivity">
    <vt:lpwstr>Å P E N</vt:lpwstr>
  </property>
  <property fmtid="{D5CDD505-2E9C-101B-9397-08002B2CF9AE}" pid="11" name="ContentTypeId">
    <vt:lpwstr>0x010100B4421481371EFD43917CCEC74D41D9C5</vt:lpwstr>
  </property>
</Properties>
</file>