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 codeName="ThisWorkbook"/>
  <mc:AlternateContent xmlns:mc="http://schemas.openxmlformats.org/markup-compatibility/2006">
    <mc:Choice Requires="x15">
      <x15ac:absPath xmlns:x15ac="http://schemas.microsoft.com/office/spreadsheetml/2010/11/ac" url="M:\okfin\Finanstilsynet\Pilar 3\2022\"/>
    </mc:Choice>
  </mc:AlternateContent>
  <xr:revisionPtr revIDLastSave="0" documentId="13_ncr:1_{BC325294-EC14-4FC8-BB0D-5F7391545CC7}" xr6:coauthVersionLast="47" xr6:coauthVersionMax="47" xr10:uidLastSave="{00000000-0000-0000-0000-000000000000}"/>
  <bookViews>
    <workbookView xWindow="28680" yWindow="-120" windowWidth="29040" windowHeight="17640" tabRatio="705" xr2:uid="{00000000-000D-0000-FFFF-FFFF00000000}"/>
  </bookViews>
  <sheets>
    <sheet name="Front" sheetId="87" r:id="rId1"/>
    <sheet name="Contents" sheetId="1" r:id="rId2"/>
    <sheet name="1" sheetId="5" r:id="rId3"/>
    <sheet name="3" sheetId="7" r:id="rId4"/>
    <sheet name="4" sheetId="57" r:id="rId5"/>
    <sheet name="5" sheetId="86" r:id="rId6"/>
    <sheet name="6" sheetId="3" r:id="rId7"/>
    <sheet name="9" sheetId="80" r:id="rId8"/>
    <sheet name="10" sheetId="83" r:id="rId9"/>
    <sheet name="11" sheetId="9" r:id="rId10"/>
    <sheet name="12" sheetId="94" r:id="rId11"/>
    <sheet name="13" sheetId="13" r:id="rId12"/>
    <sheet name="14" sheetId="11" r:id="rId13"/>
    <sheet name="15" sheetId="96" r:id="rId14"/>
    <sheet name="16" sheetId="95" r:id="rId15"/>
    <sheet name="17" sheetId="97" r:id="rId16"/>
    <sheet name="18" sheetId="98" r:id="rId17"/>
    <sheet name="22" sheetId="20" r:id="rId18"/>
    <sheet name="23" sheetId="21" r:id="rId19"/>
    <sheet name="24" sheetId="22" r:id="rId20"/>
    <sheet name="31" sheetId="30" r:id="rId21"/>
    <sheet name="35" sheetId="34" r:id="rId22"/>
    <sheet name="48" sheetId="50" r:id="rId23"/>
    <sheet name="49" sheetId="91" r:id="rId24"/>
    <sheet name="52" sheetId="93" r:id="rId25"/>
    <sheet name="53" sheetId="92" r:id="rId26"/>
  </sheets>
  <externalReferences>
    <externalReference r:id="rId27"/>
    <externalReference r:id="rId28"/>
    <externalReference r:id="rId29"/>
  </externalReferences>
  <definedNames>
    <definedName name="__123Graph_ABALADAGS" localSheetId="2" hidden="1">[1]Tabell!#REF!</definedName>
    <definedName name="__123Graph_ABALADAGS" localSheetId="8" hidden="1">[1]Tabell!#REF!</definedName>
    <definedName name="__123Graph_ABALADAGS" localSheetId="9" hidden="1">[1]Tabell!#REF!</definedName>
    <definedName name="__123Graph_ABALADAGS" localSheetId="10" hidden="1">[1]Tabell!#REF!</definedName>
    <definedName name="__123Graph_ABALADAGS" localSheetId="11" hidden="1">[1]Tabell!#REF!</definedName>
    <definedName name="__123Graph_ABALADAGS" localSheetId="12" hidden="1">[1]Tabell!#REF!</definedName>
    <definedName name="__123Graph_ABALADAGS" localSheetId="17" hidden="1">[1]Tabell!#REF!</definedName>
    <definedName name="__123Graph_ABALADAGS" localSheetId="18" hidden="1">[1]Tabell!#REF!</definedName>
    <definedName name="__123Graph_ABALADAGS" localSheetId="19" hidden="1">[1]Tabell!#REF!</definedName>
    <definedName name="__123Graph_ABALADAGS" localSheetId="3" hidden="1">[1]Tabell!#REF!</definedName>
    <definedName name="__123Graph_ABALADAGS" localSheetId="4" hidden="1">[1]Tabell!#REF!</definedName>
    <definedName name="__123Graph_ABALADAGS" localSheetId="22" hidden="1">[1]Tabell!#REF!</definedName>
    <definedName name="__123Graph_ABALADAGS" localSheetId="5" hidden="1">[1]Tabell!#REF!</definedName>
    <definedName name="__123Graph_ABALADAGS" localSheetId="24" hidden="1">[1]Tabell!#REF!</definedName>
    <definedName name="__123Graph_ABALADAGS" localSheetId="25" hidden="1">[1]Tabell!#REF!</definedName>
    <definedName name="__123Graph_ABALADAGS" localSheetId="6" hidden="1">[1]Tabell!#REF!</definedName>
    <definedName name="__123Graph_ABALADAGS" localSheetId="7" hidden="1">[1]Tabell!#REF!</definedName>
    <definedName name="__123Graph_ABALADAGS" hidden="1">[1]Tabell!#REF!</definedName>
    <definedName name="__123Graph_BBALADAGS" localSheetId="2" hidden="1">[1]Tabell!#REF!</definedName>
    <definedName name="__123Graph_BBALADAGS" localSheetId="8" hidden="1">[1]Tabell!#REF!</definedName>
    <definedName name="__123Graph_BBALADAGS" localSheetId="9" hidden="1">[1]Tabell!#REF!</definedName>
    <definedName name="__123Graph_BBALADAGS" localSheetId="10" hidden="1">[1]Tabell!#REF!</definedName>
    <definedName name="__123Graph_BBALADAGS" localSheetId="11" hidden="1">[1]Tabell!#REF!</definedName>
    <definedName name="__123Graph_BBALADAGS" localSheetId="12" hidden="1">[1]Tabell!#REF!</definedName>
    <definedName name="__123Graph_BBALADAGS" localSheetId="17" hidden="1">[1]Tabell!#REF!</definedName>
    <definedName name="__123Graph_BBALADAGS" localSheetId="18" hidden="1">[1]Tabell!#REF!</definedName>
    <definedName name="__123Graph_BBALADAGS" localSheetId="19" hidden="1">[1]Tabell!#REF!</definedName>
    <definedName name="__123Graph_BBALADAGS" localSheetId="3" hidden="1">[1]Tabell!#REF!</definedName>
    <definedName name="__123Graph_BBALADAGS" localSheetId="4" hidden="1">[1]Tabell!#REF!</definedName>
    <definedName name="__123Graph_BBALADAGS" localSheetId="22" hidden="1">[1]Tabell!#REF!</definedName>
    <definedName name="__123Graph_BBALADAGS" localSheetId="5" hidden="1">[1]Tabell!#REF!</definedName>
    <definedName name="__123Graph_BBALADAGS" localSheetId="24" hidden="1">[1]Tabell!#REF!</definedName>
    <definedName name="__123Graph_BBALADAGS" localSheetId="25" hidden="1">[1]Tabell!#REF!</definedName>
    <definedName name="__123Graph_BBALADAGS" localSheetId="6" hidden="1">[1]Tabell!#REF!</definedName>
    <definedName name="__123Graph_BBALADAGS" localSheetId="7" hidden="1">[1]Tabell!#REF!</definedName>
    <definedName name="__123Graph_BBALADAGS" hidden="1">[1]Tabell!#REF!</definedName>
    <definedName name="__123Graph_CBALADAGS" localSheetId="2" hidden="1">[1]Tabell!#REF!</definedName>
    <definedName name="__123Graph_CBALADAGS" localSheetId="8" hidden="1">[1]Tabell!#REF!</definedName>
    <definedName name="__123Graph_CBALADAGS" localSheetId="9" hidden="1">[1]Tabell!#REF!</definedName>
    <definedName name="__123Graph_CBALADAGS" localSheetId="10" hidden="1">[1]Tabell!#REF!</definedName>
    <definedName name="__123Graph_CBALADAGS" localSheetId="11" hidden="1">[1]Tabell!#REF!</definedName>
    <definedName name="__123Graph_CBALADAGS" localSheetId="12" hidden="1">[1]Tabell!#REF!</definedName>
    <definedName name="__123Graph_CBALADAGS" localSheetId="17" hidden="1">[1]Tabell!#REF!</definedName>
    <definedName name="__123Graph_CBALADAGS" localSheetId="18" hidden="1">[1]Tabell!#REF!</definedName>
    <definedName name="__123Graph_CBALADAGS" localSheetId="19" hidden="1">[1]Tabell!#REF!</definedName>
    <definedName name="__123Graph_CBALADAGS" localSheetId="3" hidden="1">[1]Tabell!#REF!</definedName>
    <definedName name="__123Graph_CBALADAGS" localSheetId="4" hidden="1">[1]Tabell!#REF!</definedName>
    <definedName name="__123Graph_CBALADAGS" localSheetId="22" hidden="1">[1]Tabell!#REF!</definedName>
    <definedName name="__123Graph_CBALADAGS" localSheetId="5" hidden="1">[1]Tabell!#REF!</definedName>
    <definedName name="__123Graph_CBALADAGS" localSheetId="24" hidden="1">[1]Tabell!#REF!</definedName>
    <definedName name="__123Graph_CBALADAGS" localSheetId="25" hidden="1">[1]Tabell!#REF!</definedName>
    <definedName name="__123Graph_CBALADAGS" localSheetId="6" hidden="1">[1]Tabell!#REF!</definedName>
    <definedName name="__123Graph_CBALADAGS" localSheetId="7" hidden="1">[1]Tabell!#REF!</definedName>
    <definedName name="__123Graph_CBALADAGS" hidden="1">[1]Tabell!#REF!</definedName>
    <definedName name="__123Graph_DBALADAGS" localSheetId="2" hidden="1">[1]Tabell!#REF!</definedName>
    <definedName name="__123Graph_DBALADAGS" localSheetId="8" hidden="1">[1]Tabell!#REF!</definedName>
    <definedName name="__123Graph_DBALADAGS" localSheetId="9" hidden="1">[1]Tabell!#REF!</definedName>
    <definedName name="__123Graph_DBALADAGS" localSheetId="10" hidden="1">[1]Tabell!#REF!</definedName>
    <definedName name="__123Graph_DBALADAGS" localSheetId="11" hidden="1">[1]Tabell!#REF!</definedName>
    <definedName name="__123Graph_DBALADAGS" localSheetId="12" hidden="1">[1]Tabell!#REF!</definedName>
    <definedName name="__123Graph_DBALADAGS" localSheetId="17" hidden="1">[1]Tabell!#REF!</definedName>
    <definedName name="__123Graph_DBALADAGS" localSheetId="18" hidden="1">[1]Tabell!#REF!</definedName>
    <definedName name="__123Graph_DBALADAGS" localSheetId="19" hidden="1">[1]Tabell!#REF!</definedName>
    <definedName name="__123Graph_DBALADAGS" localSheetId="3" hidden="1">[1]Tabell!#REF!</definedName>
    <definedName name="__123Graph_DBALADAGS" localSheetId="4" hidden="1">[1]Tabell!#REF!</definedName>
    <definedName name="__123Graph_DBALADAGS" localSheetId="22" hidden="1">[1]Tabell!#REF!</definedName>
    <definedName name="__123Graph_DBALADAGS" localSheetId="5" hidden="1">[1]Tabell!#REF!</definedName>
    <definedName name="__123Graph_DBALADAGS" localSheetId="24" hidden="1">[1]Tabell!#REF!</definedName>
    <definedName name="__123Graph_DBALADAGS" localSheetId="25" hidden="1">[1]Tabell!#REF!</definedName>
    <definedName name="__123Graph_DBALADAGS" localSheetId="6" hidden="1">[1]Tabell!#REF!</definedName>
    <definedName name="__123Graph_DBALADAGS" localSheetId="7" hidden="1">[1]Tabell!#REF!</definedName>
    <definedName name="__123Graph_DBALADAGS" hidden="1">[1]Tabell!#REF!</definedName>
    <definedName name="__123Graph_EBALADAGS" localSheetId="2" hidden="1">[1]Tabell!#REF!</definedName>
    <definedName name="__123Graph_EBALADAGS" localSheetId="8" hidden="1">[1]Tabell!#REF!</definedName>
    <definedName name="__123Graph_EBALADAGS" localSheetId="9" hidden="1">[1]Tabell!#REF!</definedName>
    <definedName name="__123Graph_EBALADAGS" localSheetId="10" hidden="1">[1]Tabell!#REF!</definedName>
    <definedName name="__123Graph_EBALADAGS" localSheetId="11" hidden="1">[1]Tabell!#REF!</definedName>
    <definedName name="__123Graph_EBALADAGS" localSheetId="12" hidden="1">[1]Tabell!#REF!</definedName>
    <definedName name="__123Graph_EBALADAGS" localSheetId="17" hidden="1">[1]Tabell!#REF!</definedName>
    <definedName name="__123Graph_EBALADAGS" localSheetId="18" hidden="1">[1]Tabell!#REF!</definedName>
    <definedName name="__123Graph_EBALADAGS" localSheetId="19" hidden="1">[1]Tabell!#REF!</definedName>
    <definedName name="__123Graph_EBALADAGS" localSheetId="3" hidden="1">[1]Tabell!#REF!</definedName>
    <definedName name="__123Graph_EBALADAGS" localSheetId="4" hidden="1">[1]Tabell!#REF!</definedName>
    <definedName name="__123Graph_EBALADAGS" localSheetId="22" hidden="1">[1]Tabell!#REF!</definedName>
    <definedName name="__123Graph_EBALADAGS" localSheetId="5" hidden="1">[1]Tabell!#REF!</definedName>
    <definedName name="__123Graph_EBALADAGS" localSheetId="24" hidden="1">[1]Tabell!#REF!</definedName>
    <definedName name="__123Graph_EBALADAGS" localSheetId="25" hidden="1">[1]Tabell!#REF!</definedName>
    <definedName name="__123Graph_EBALADAGS" localSheetId="6" hidden="1">[1]Tabell!#REF!</definedName>
    <definedName name="__123Graph_EBALADAGS" localSheetId="7" hidden="1">[1]Tabell!#REF!</definedName>
    <definedName name="__123Graph_EBALADAGS" hidden="1">[1]Tabell!#REF!</definedName>
    <definedName name="__123Graph_FBALADAGS" localSheetId="2" hidden="1">[1]Tabell!#REF!</definedName>
    <definedName name="__123Graph_FBALADAGS" localSheetId="8" hidden="1">[1]Tabell!#REF!</definedName>
    <definedName name="__123Graph_FBALADAGS" localSheetId="9" hidden="1">[1]Tabell!#REF!</definedName>
    <definedName name="__123Graph_FBALADAGS" localSheetId="10" hidden="1">[1]Tabell!#REF!</definedName>
    <definedName name="__123Graph_FBALADAGS" localSheetId="11" hidden="1">[1]Tabell!#REF!</definedName>
    <definedName name="__123Graph_FBALADAGS" localSheetId="12" hidden="1">[1]Tabell!#REF!</definedName>
    <definedName name="__123Graph_FBALADAGS" localSheetId="17" hidden="1">[1]Tabell!#REF!</definedName>
    <definedName name="__123Graph_FBALADAGS" localSheetId="18" hidden="1">[1]Tabell!#REF!</definedName>
    <definedName name="__123Graph_FBALADAGS" localSheetId="19" hidden="1">[1]Tabell!#REF!</definedName>
    <definedName name="__123Graph_FBALADAGS" localSheetId="3" hidden="1">[1]Tabell!#REF!</definedName>
    <definedName name="__123Graph_FBALADAGS" localSheetId="4" hidden="1">[1]Tabell!#REF!</definedName>
    <definedName name="__123Graph_FBALADAGS" localSheetId="22" hidden="1">[1]Tabell!#REF!</definedName>
    <definedName name="__123Graph_FBALADAGS" localSheetId="5" hidden="1">[1]Tabell!#REF!</definedName>
    <definedName name="__123Graph_FBALADAGS" localSheetId="24" hidden="1">[1]Tabell!#REF!</definedName>
    <definedName name="__123Graph_FBALADAGS" localSheetId="25" hidden="1">[1]Tabell!#REF!</definedName>
    <definedName name="__123Graph_FBALADAGS" localSheetId="6" hidden="1">[1]Tabell!#REF!</definedName>
    <definedName name="__123Graph_FBALADAGS" localSheetId="7" hidden="1">[1]Tabell!#REF!</definedName>
    <definedName name="__123Graph_FBALADAGS" hidden="1">[1]Tabell!#REF!</definedName>
    <definedName name="__123Graph_LBL_ABALADAGS" localSheetId="2" hidden="1">[1]Tabell!#REF!</definedName>
    <definedName name="__123Graph_LBL_ABALADAGS" localSheetId="8" hidden="1">[1]Tabell!#REF!</definedName>
    <definedName name="__123Graph_LBL_ABALADAGS" localSheetId="9" hidden="1">[1]Tabell!#REF!</definedName>
    <definedName name="__123Graph_LBL_ABALADAGS" localSheetId="10" hidden="1">[1]Tabell!#REF!</definedName>
    <definedName name="__123Graph_LBL_ABALADAGS" localSheetId="11" hidden="1">[1]Tabell!#REF!</definedName>
    <definedName name="__123Graph_LBL_ABALADAGS" localSheetId="12" hidden="1">[1]Tabell!#REF!</definedName>
    <definedName name="__123Graph_LBL_ABALADAGS" localSheetId="17" hidden="1">[1]Tabell!#REF!</definedName>
    <definedName name="__123Graph_LBL_ABALADAGS" localSheetId="18" hidden="1">[1]Tabell!#REF!</definedName>
    <definedName name="__123Graph_LBL_ABALADAGS" localSheetId="19" hidden="1">[1]Tabell!#REF!</definedName>
    <definedName name="__123Graph_LBL_ABALADAGS" localSheetId="3" hidden="1">[1]Tabell!#REF!</definedName>
    <definedName name="__123Graph_LBL_ABALADAGS" localSheetId="4" hidden="1">[1]Tabell!#REF!</definedName>
    <definedName name="__123Graph_LBL_ABALADAGS" localSheetId="22" hidden="1">[1]Tabell!#REF!</definedName>
    <definedName name="__123Graph_LBL_ABALADAGS" localSheetId="5" hidden="1">[1]Tabell!#REF!</definedName>
    <definedName name="__123Graph_LBL_ABALADAGS" localSheetId="24" hidden="1">[1]Tabell!#REF!</definedName>
    <definedName name="__123Graph_LBL_ABALADAGS" localSheetId="25" hidden="1">[1]Tabell!#REF!</definedName>
    <definedName name="__123Graph_LBL_ABALADAGS" localSheetId="6" hidden="1">[1]Tabell!#REF!</definedName>
    <definedName name="__123Graph_LBL_ABALADAGS" localSheetId="7" hidden="1">[1]Tabell!#REF!</definedName>
    <definedName name="__123Graph_LBL_ABALADAGS" hidden="1">[1]Tabell!#REF!</definedName>
    <definedName name="__123Graph_LBL_BBALADAGS" localSheetId="2" hidden="1">[1]Tabell!#REF!</definedName>
    <definedName name="__123Graph_LBL_BBALADAGS" localSheetId="8" hidden="1">[1]Tabell!#REF!</definedName>
    <definedName name="__123Graph_LBL_BBALADAGS" localSheetId="9" hidden="1">[1]Tabell!#REF!</definedName>
    <definedName name="__123Graph_LBL_BBALADAGS" localSheetId="10" hidden="1">[1]Tabell!#REF!</definedName>
    <definedName name="__123Graph_LBL_BBALADAGS" localSheetId="11" hidden="1">[1]Tabell!#REF!</definedName>
    <definedName name="__123Graph_LBL_BBALADAGS" localSheetId="12" hidden="1">[1]Tabell!#REF!</definedName>
    <definedName name="__123Graph_LBL_BBALADAGS" localSheetId="17" hidden="1">[1]Tabell!#REF!</definedName>
    <definedName name="__123Graph_LBL_BBALADAGS" localSheetId="18" hidden="1">[1]Tabell!#REF!</definedName>
    <definedName name="__123Graph_LBL_BBALADAGS" localSheetId="19" hidden="1">[1]Tabell!#REF!</definedName>
    <definedName name="__123Graph_LBL_BBALADAGS" localSheetId="3" hidden="1">[1]Tabell!#REF!</definedName>
    <definedName name="__123Graph_LBL_BBALADAGS" localSheetId="4" hidden="1">[1]Tabell!#REF!</definedName>
    <definedName name="__123Graph_LBL_BBALADAGS" localSheetId="22" hidden="1">[1]Tabell!#REF!</definedName>
    <definedName name="__123Graph_LBL_BBALADAGS" localSheetId="5" hidden="1">[1]Tabell!#REF!</definedName>
    <definedName name="__123Graph_LBL_BBALADAGS" localSheetId="24" hidden="1">[1]Tabell!#REF!</definedName>
    <definedName name="__123Graph_LBL_BBALADAGS" localSheetId="25" hidden="1">[1]Tabell!#REF!</definedName>
    <definedName name="__123Graph_LBL_BBALADAGS" localSheetId="6" hidden="1">[1]Tabell!#REF!</definedName>
    <definedName name="__123Graph_LBL_BBALADAGS" localSheetId="7" hidden="1">[1]Tabell!#REF!</definedName>
    <definedName name="__123Graph_LBL_BBALADAGS" hidden="1">[1]Tabell!#REF!</definedName>
    <definedName name="__123Graph_LBL_CBALADAGS" localSheetId="2" hidden="1">[1]Tabell!#REF!</definedName>
    <definedName name="__123Graph_LBL_CBALADAGS" localSheetId="8" hidden="1">[1]Tabell!#REF!</definedName>
    <definedName name="__123Graph_LBL_CBALADAGS" localSheetId="9" hidden="1">[1]Tabell!#REF!</definedName>
    <definedName name="__123Graph_LBL_CBALADAGS" localSheetId="10" hidden="1">[1]Tabell!#REF!</definedName>
    <definedName name="__123Graph_LBL_CBALADAGS" localSheetId="11" hidden="1">[1]Tabell!#REF!</definedName>
    <definedName name="__123Graph_LBL_CBALADAGS" localSheetId="12" hidden="1">[1]Tabell!#REF!</definedName>
    <definedName name="__123Graph_LBL_CBALADAGS" localSheetId="17" hidden="1">[1]Tabell!#REF!</definedName>
    <definedName name="__123Graph_LBL_CBALADAGS" localSheetId="18" hidden="1">[1]Tabell!#REF!</definedName>
    <definedName name="__123Graph_LBL_CBALADAGS" localSheetId="19" hidden="1">[1]Tabell!#REF!</definedName>
    <definedName name="__123Graph_LBL_CBALADAGS" localSheetId="3" hidden="1">[1]Tabell!#REF!</definedName>
    <definedName name="__123Graph_LBL_CBALADAGS" localSheetId="4" hidden="1">[1]Tabell!#REF!</definedName>
    <definedName name="__123Graph_LBL_CBALADAGS" localSheetId="22" hidden="1">[1]Tabell!#REF!</definedName>
    <definedName name="__123Graph_LBL_CBALADAGS" localSheetId="5" hidden="1">[1]Tabell!#REF!</definedName>
    <definedName name="__123Graph_LBL_CBALADAGS" localSheetId="24" hidden="1">[1]Tabell!#REF!</definedName>
    <definedName name="__123Graph_LBL_CBALADAGS" localSheetId="25" hidden="1">[1]Tabell!#REF!</definedName>
    <definedName name="__123Graph_LBL_CBALADAGS" localSheetId="6" hidden="1">[1]Tabell!#REF!</definedName>
    <definedName name="__123Graph_LBL_CBALADAGS" localSheetId="7" hidden="1">[1]Tabell!#REF!</definedName>
    <definedName name="__123Graph_LBL_CBALADAGS" hidden="1">[1]Tabell!#REF!</definedName>
    <definedName name="__123Graph_LBL_DBALADAGS" localSheetId="2" hidden="1">[1]Tabell!#REF!</definedName>
    <definedName name="__123Graph_LBL_DBALADAGS" localSheetId="8" hidden="1">[1]Tabell!#REF!</definedName>
    <definedName name="__123Graph_LBL_DBALADAGS" localSheetId="9" hidden="1">[1]Tabell!#REF!</definedName>
    <definedName name="__123Graph_LBL_DBALADAGS" localSheetId="10" hidden="1">[1]Tabell!#REF!</definedName>
    <definedName name="__123Graph_LBL_DBALADAGS" localSheetId="11" hidden="1">[1]Tabell!#REF!</definedName>
    <definedName name="__123Graph_LBL_DBALADAGS" localSheetId="12" hidden="1">[1]Tabell!#REF!</definedName>
    <definedName name="__123Graph_LBL_DBALADAGS" localSheetId="17" hidden="1">[1]Tabell!#REF!</definedName>
    <definedName name="__123Graph_LBL_DBALADAGS" localSheetId="18" hidden="1">[1]Tabell!#REF!</definedName>
    <definedName name="__123Graph_LBL_DBALADAGS" localSheetId="19" hidden="1">[1]Tabell!#REF!</definedName>
    <definedName name="__123Graph_LBL_DBALADAGS" localSheetId="3" hidden="1">[1]Tabell!#REF!</definedName>
    <definedName name="__123Graph_LBL_DBALADAGS" localSheetId="4" hidden="1">[1]Tabell!#REF!</definedName>
    <definedName name="__123Graph_LBL_DBALADAGS" localSheetId="22" hidden="1">[1]Tabell!#REF!</definedName>
    <definedName name="__123Graph_LBL_DBALADAGS" localSheetId="5" hidden="1">[1]Tabell!#REF!</definedName>
    <definedName name="__123Graph_LBL_DBALADAGS" localSheetId="24" hidden="1">[1]Tabell!#REF!</definedName>
    <definedName name="__123Graph_LBL_DBALADAGS" localSheetId="25" hidden="1">[1]Tabell!#REF!</definedName>
    <definedName name="__123Graph_LBL_DBALADAGS" localSheetId="6" hidden="1">[1]Tabell!#REF!</definedName>
    <definedName name="__123Graph_LBL_DBALADAGS" localSheetId="7" hidden="1">[1]Tabell!#REF!</definedName>
    <definedName name="__123Graph_LBL_DBALADAGS" hidden="1">[1]Tabell!#REF!</definedName>
    <definedName name="__123Graph_LBL_EBALADAGS" localSheetId="2" hidden="1">[1]Tabell!#REF!</definedName>
    <definedName name="__123Graph_LBL_EBALADAGS" localSheetId="8" hidden="1">[1]Tabell!#REF!</definedName>
    <definedName name="__123Graph_LBL_EBALADAGS" localSheetId="9" hidden="1">[1]Tabell!#REF!</definedName>
    <definedName name="__123Graph_LBL_EBALADAGS" localSheetId="10" hidden="1">[1]Tabell!#REF!</definedName>
    <definedName name="__123Graph_LBL_EBALADAGS" localSheetId="11" hidden="1">[1]Tabell!#REF!</definedName>
    <definedName name="__123Graph_LBL_EBALADAGS" localSheetId="12" hidden="1">[1]Tabell!#REF!</definedName>
    <definedName name="__123Graph_LBL_EBALADAGS" localSheetId="17" hidden="1">[1]Tabell!#REF!</definedName>
    <definedName name="__123Graph_LBL_EBALADAGS" localSheetId="18" hidden="1">[1]Tabell!#REF!</definedName>
    <definedName name="__123Graph_LBL_EBALADAGS" localSheetId="19" hidden="1">[1]Tabell!#REF!</definedName>
    <definedName name="__123Graph_LBL_EBALADAGS" localSheetId="3" hidden="1">[1]Tabell!#REF!</definedName>
    <definedName name="__123Graph_LBL_EBALADAGS" localSheetId="4" hidden="1">[1]Tabell!#REF!</definedName>
    <definedName name="__123Graph_LBL_EBALADAGS" localSheetId="22" hidden="1">[1]Tabell!#REF!</definedName>
    <definedName name="__123Graph_LBL_EBALADAGS" localSheetId="5" hidden="1">[1]Tabell!#REF!</definedName>
    <definedName name="__123Graph_LBL_EBALADAGS" localSheetId="24" hidden="1">[1]Tabell!#REF!</definedName>
    <definedName name="__123Graph_LBL_EBALADAGS" localSheetId="25" hidden="1">[1]Tabell!#REF!</definedName>
    <definedName name="__123Graph_LBL_EBALADAGS" localSheetId="6" hidden="1">[1]Tabell!#REF!</definedName>
    <definedName name="__123Graph_LBL_EBALADAGS" localSheetId="7" hidden="1">[1]Tabell!#REF!</definedName>
    <definedName name="__123Graph_LBL_EBALADAGS" hidden="1">[1]Tabell!#REF!</definedName>
    <definedName name="__123Graph_LBL_FBALADAGS" localSheetId="2" hidden="1">[1]Tabell!#REF!</definedName>
    <definedName name="__123Graph_LBL_FBALADAGS" localSheetId="8" hidden="1">[1]Tabell!#REF!</definedName>
    <definedName name="__123Graph_LBL_FBALADAGS" localSheetId="9" hidden="1">[1]Tabell!#REF!</definedName>
    <definedName name="__123Graph_LBL_FBALADAGS" localSheetId="10" hidden="1">[1]Tabell!#REF!</definedName>
    <definedName name="__123Graph_LBL_FBALADAGS" localSheetId="11" hidden="1">[1]Tabell!#REF!</definedName>
    <definedName name="__123Graph_LBL_FBALADAGS" localSheetId="12" hidden="1">[1]Tabell!#REF!</definedName>
    <definedName name="__123Graph_LBL_FBALADAGS" localSheetId="17" hidden="1">[1]Tabell!#REF!</definedName>
    <definedName name="__123Graph_LBL_FBALADAGS" localSheetId="18" hidden="1">[1]Tabell!#REF!</definedName>
    <definedName name="__123Graph_LBL_FBALADAGS" localSheetId="19" hidden="1">[1]Tabell!#REF!</definedName>
    <definedName name="__123Graph_LBL_FBALADAGS" localSheetId="3" hidden="1">[1]Tabell!#REF!</definedName>
    <definedName name="__123Graph_LBL_FBALADAGS" localSheetId="4" hidden="1">[1]Tabell!#REF!</definedName>
    <definedName name="__123Graph_LBL_FBALADAGS" localSheetId="22" hidden="1">[1]Tabell!#REF!</definedName>
    <definedName name="__123Graph_LBL_FBALADAGS" localSheetId="5" hidden="1">[1]Tabell!#REF!</definedName>
    <definedName name="__123Graph_LBL_FBALADAGS" localSheetId="24" hidden="1">[1]Tabell!#REF!</definedName>
    <definedName name="__123Graph_LBL_FBALADAGS" localSheetId="25" hidden="1">[1]Tabell!#REF!</definedName>
    <definedName name="__123Graph_LBL_FBALADAGS" localSheetId="6" hidden="1">[1]Tabell!#REF!</definedName>
    <definedName name="__123Graph_LBL_FBALADAGS" localSheetId="7" hidden="1">[1]Tabell!#REF!</definedName>
    <definedName name="__123Graph_LBL_FBALADAGS" hidden="1">[1]Tabell!#REF!</definedName>
    <definedName name="__123Graph_XBALADAGS" localSheetId="2" hidden="1">[1]Tabell!#REF!</definedName>
    <definedName name="__123Graph_XBALADAGS" localSheetId="8" hidden="1">[1]Tabell!#REF!</definedName>
    <definedName name="__123Graph_XBALADAGS" localSheetId="9" hidden="1">[1]Tabell!#REF!</definedName>
    <definedName name="__123Graph_XBALADAGS" localSheetId="10" hidden="1">[1]Tabell!#REF!</definedName>
    <definedName name="__123Graph_XBALADAGS" localSheetId="11" hidden="1">[1]Tabell!#REF!</definedName>
    <definedName name="__123Graph_XBALADAGS" localSheetId="12" hidden="1">[1]Tabell!#REF!</definedName>
    <definedName name="__123Graph_XBALADAGS" localSheetId="17" hidden="1">[1]Tabell!#REF!</definedName>
    <definedName name="__123Graph_XBALADAGS" localSheetId="18" hidden="1">[1]Tabell!#REF!</definedName>
    <definedName name="__123Graph_XBALADAGS" localSheetId="19" hidden="1">[1]Tabell!#REF!</definedName>
    <definedName name="__123Graph_XBALADAGS" localSheetId="3" hidden="1">[1]Tabell!#REF!</definedName>
    <definedName name="__123Graph_XBALADAGS" localSheetId="4" hidden="1">[1]Tabell!#REF!</definedName>
    <definedName name="__123Graph_XBALADAGS" localSheetId="22" hidden="1">[1]Tabell!#REF!</definedName>
    <definedName name="__123Graph_XBALADAGS" localSheetId="5" hidden="1">[1]Tabell!#REF!</definedName>
    <definedName name="__123Graph_XBALADAGS" localSheetId="24" hidden="1">[1]Tabell!#REF!</definedName>
    <definedName name="__123Graph_XBALADAGS" localSheetId="25" hidden="1">[1]Tabell!#REF!</definedName>
    <definedName name="__123Graph_XBALADAGS" localSheetId="6" hidden="1">[1]Tabell!#REF!</definedName>
    <definedName name="__123Graph_XBALADAGS" localSheetId="7" hidden="1">[1]Tabell!#REF!</definedName>
    <definedName name="__123Graph_XBALADAGS" hidden="1">[1]Tabell!#REF!</definedName>
    <definedName name="_a10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_a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_a11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_a11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_a3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_a3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_a50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_a5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_xlnm._FilterDatabase" localSheetId="1" hidden="1">Contents!$B$3:$G$57</definedName>
    <definedName name="_GSRATES_1" hidden="1">"CT30000119990101        "</definedName>
    <definedName name="_GSRATES_2" hidden="1">"CT30000119990919        "</definedName>
    <definedName name="_GSRATES_3" hidden="1">"CT30000119990928        "</definedName>
    <definedName name="_GSRATES_4" hidden="1">"CT30000119990928        "</definedName>
    <definedName name="_GSRATES_5" hidden="1">"CT30000119990331        "</definedName>
    <definedName name="_GSRATES_6" hidden="1">"CT30000119990101        "</definedName>
    <definedName name="_GSRATES_7" hidden="1">"CT30000119980930        "</definedName>
    <definedName name="_GSRATES_8" hidden="1">"CT30000119980630        "</definedName>
    <definedName name="_GSRATES_9" hidden="1">"CT30000119980331        "</definedName>
    <definedName name="_GSRATES_COUNT" hidden="1">2</definedName>
    <definedName name="_GSRATESR_1" hidden="1">'[2]Market Cap'!$A$25:$B$26</definedName>
    <definedName name="_GSRATESR_2" localSheetId="2" hidden="1">'[2]Market Cap'!#REF!</definedName>
    <definedName name="_GSRATESR_2" localSheetId="8" hidden="1">'[2]Market Cap'!#REF!</definedName>
    <definedName name="_GSRATESR_2" localSheetId="9" hidden="1">'[2]Market Cap'!#REF!</definedName>
    <definedName name="_GSRATESR_2" localSheetId="10" hidden="1">'[2]Market Cap'!#REF!</definedName>
    <definedName name="_GSRATESR_2" localSheetId="11" hidden="1">'[2]Market Cap'!#REF!</definedName>
    <definedName name="_GSRATESR_2" localSheetId="12" hidden="1">'[2]Market Cap'!#REF!</definedName>
    <definedName name="_GSRATESR_2" localSheetId="17" hidden="1">'[2]Market Cap'!#REF!</definedName>
    <definedName name="_GSRATESR_2" localSheetId="18" hidden="1">'[2]Market Cap'!#REF!</definedName>
    <definedName name="_GSRATESR_2" localSheetId="19" hidden="1">'[2]Market Cap'!#REF!</definedName>
    <definedName name="_GSRATESR_2" localSheetId="3" hidden="1">'[2]Market Cap'!#REF!</definedName>
    <definedName name="_GSRATESR_2" localSheetId="4" hidden="1">'[2]Market Cap'!#REF!</definedName>
    <definedName name="_GSRATESR_2" localSheetId="22" hidden="1">'[2]Market Cap'!#REF!</definedName>
    <definedName name="_GSRATESR_2" localSheetId="5" hidden="1">'[2]Market Cap'!#REF!</definedName>
    <definedName name="_GSRATESR_2" localSheetId="24" hidden="1">'[2]Market Cap'!#REF!</definedName>
    <definedName name="_GSRATESR_2" localSheetId="25" hidden="1">'[2]Market Cap'!#REF!</definedName>
    <definedName name="_GSRATESR_2" localSheetId="6" hidden="1">'[2]Market Cap'!#REF!</definedName>
    <definedName name="_GSRATESR_2" localSheetId="7" hidden="1">'[2]Market Cap'!#REF!</definedName>
    <definedName name="_GSRATESR_2" hidden="1">'[2]Market Cap'!#REF!</definedName>
    <definedName name="_GSRATESR_3" hidden="1">'[2]Market Cap'!$A$24:$B$25</definedName>
    <definedName name="_GSRATESR_4" hidden="1">'[2]Market Cap'!$A$22:$B$23</definedName>
    <definedName name="_GSRATESR_5" hidden="1">'[2]Market Cap'!$A$28:$B$29</definedName>
    <definedName name="_GSRATESR_6" hidden="1">'[2]Market Cap'!$A$31:$B$32</definedName>
    <definedName name="_GSRATESR_7" hidden="1">'[2]Market Cap'!$A$34:$B$35</definedName>
    <definedName name="_GSRATESR_8" hidden="1">'[2]Market Cap'!$A$37:$B$38</definedName>
    <definedName name="_GSRATESR_9" hidden="1">'[2]Market Cap'!$A$40:$B$41</definedName>
    <definedName name="_Key1" localSheetId="2" hidden="1">#REF!</definedName>
    <definedName name="_Key1" localSheetId="8" hidden="1">#REF!</definedName>
    <definedName name="_Key1" localSheetId="9" hidden="1">#REF!</definedName>
    <definedName name="_Key1" localSheetId="10" hidden="1">#REF!</definedName>
    <definedName name="_Key1" localSheetId="11" hidden="1">#REF!</definedName>
    <definedName name="_Key1" localSheetId="12" hidden="1">#REF!</definedName>
    <definedName name="_Key1" localSheetId="17" hidden="1">#REF!</definedName>
    <definedName name="_Key1" localSheetId="18" hidden="1">#REF!</definedName>
    <definedName name="_Key1" localSheetId="19" hidden="1">#REF!</definedName>
    <definedName name="_Key1" localSheetId="3" hidden="1">#REF!</definedName>
    <definedName name="_Key1" localSheetId="4" hidden="1">#REF!</definedName>
    <definedName name="_Key1" localSheetId="22" hidden="1">#REF!</definedName>
    <definedName name="_Key1" localSheetId="5" hidden="1">#REF!</definedName>
    <definedName name="_Key1" localSheetId="24" hidden="1">#REF!</definedName>
    <definedName name="_Key1" localSheetId="25" hidden="1">#REF!</definedName>
    <definedName name="_Key1" localSheetId="6" hidden="1">#REF!</definedName>
    <definedName name="_Key1" localSheetId="7" hidden="1">#REF!</definedName>
    <definedName name="_Key1" hidden="1">#REF!</definedName>
    <definedName name="_Order1" hidden="1">255</definedName>
    <definedName name="_SA1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_SA1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_ZZ2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_ZZ2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abc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abc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AccessDatabase" hidden="1">"H:\KAPFORV\FELLES\accessdb\MndRapport.mdb"</definedName>
    <definedName name="ads" localSheetId="2" hidden="1">[1]Tabell!#REF!</definedName>
    <definedName name="ads" localSheetId="8" hidden="1">[1]Tabell!#REF!</definedName>
    <definedName name="ads" localSheetId="9" hidden="1">[1]Tabell!#REF!</definedName>
    <definedName name="ads" localSheetId="10" hidden="1">[1]Tabell!#REF!</definedName>
    <definedName name="ads" localSheetId="11" hidden="1">[1]Tabell!#REF!</definedName>
    <definedName name="ads" localSheetId="12" hidden="1">[1]Tabell!#REF!</definedName>
    <definedName name="ads" localSheetId="17" hidden="1">[1]Tabell!#REF!</definedName>
    <definedName name="ads" localSheetId="18" hidden="1">[1]Tabell!#REF!</definedName>
    <definedName name="ads" localSheetId="19" hidden="1">[1]Tabell!#REF!</definedName>
    <definedName name="ads" localSheetId="3" hidden="1">[1]Tabell!#REF!</definedName>
    <definedName name="ads" localSheetId="4" hidden="1">[1]Tabell!#REF!</definedName>
    <definedName name="ads" localSheetId="22" hidden="1">[1]Tabell!#REF!</definedName>
    <definedName name="ads" localSheetId="5" hidden="1">[1]Tabell!#REF!</definedName>
    <definedName name="ads" localSheetId="24" hidden="1">[1]Tabell!#REF!</definedName>
    <definedName name="ads" localSheetId="25" hidden="1">[1]Tabell!#REF!</definedName>
    <definedName name="ads" localSheetId="6" hidden="1">[1]Tabell!#REF!</definedName>
    <definedName name="ads" localSheetId="7" hidden="1">[1]Tabell!#REF!</definedName>
    <definedName name="ads" hidden="1">[1]Tabell!#REF!</definedName>
    <definedName name="AS2DocOpenMode" hidden="1">"AS2DocumentEdit"</definedName>
    <definedName name="BLPB1" localSheetId="2" hidden="1">#REF!</definedName>
    <definedName name="BLPB1" localSheetId="8" hidden="1">#REF!</definedName>
    <definedName name="BLPB1" localSheetId="9" hidden="1">#REF!</definedName>
    <definedName name="BLPB1" localSheetId="10" hidden="1">#REF!</definedName>
    <definedName name="BLPB1" localSheetId="11" hidden="1">#REF!</definedName>
    <definedName name="BLPB1" localSheetId="12" hidden="1">#REF!</definedName>
    <definedName name="BLPB1" localSheetId="17" hidden="1">#REF!</definedName>
    <definedName name="BLPB1" localSheetId="18" hidden="1">#REF!</definedName>
    <definedName name="BLPB1" localSheetId="19" hidden="1">#REF!</definedName>
    <definedName name="BLPB1" localSheetId="3" hidden="1">#REF!</definedName>
    <definedName name="BLPB1" localSheetId="4" hidden="1">#REF!</definedName>
    <definedName name="BLPB1" localSheetId="22" hidden="1">#REF!</definedName>
    <definedName name="BLPB1" localSheetId="5" hidden="1">#REF!</definedName>
    <definedName name="BLPB1" localSheetId="24" hidden="1">#REF!</definedName>
    <definedName name="BLPB1" localSheetId="25" hidden="1">#REF!</definedName>
    <definedName name="BLPB1" localSheetId="6" hidden="1">#REF!</definedName>
    <definedName name="BLPB1" localSheetId="7" hidden="1">#REF!</definedName>
    <definedName name="BLPB1" hidden="1">#REF!</definedName>
    <definedName name="BLPB2" localSheetId="2" hidden="1">#REF!</definedName>
    <definedName name="BLPB2" localSheetId="8" hidden="1">#REF!</definedName>
    <definedName name="BLPB2" localSheetId="9" hidden="1">#REF!</definedName>
    <definedName name="BLPB2" localSheetId="10" hidden="1">#REF!</definedName>
    <definedName name="BLPB2" localSheetId="11" hidden="1">#REF!</definedName>
    <definedName name="BLPB2" localSheetId="12" hidden="1">#REF!</definedName>
    <definedName name="BLPB2" localSheetId="17" hidden="1">#REF!</definedName>
    <definedName name="BLPB2" localSheetId="18" hidden="1">#REF!</definedName>
    <definedName name="BLPB2" localSheetId="19" hidden="1">#REF!</definedName>
    <definedName name="BLPB2" localSheetId="3" hidden="1">#REF!</definedName>
    <definedName name="BLPB2" localSheetId="4" hidden="1">#REF!</definedName>
    <definedName name="BLPB2" localSheetId="22" hidden="1">#REF!</definedName>
    <definedName name="BLPB2" localSheetId="5" hidden="1">#REF!</definedName>
    <definedName name="BLPB2" localSheetId="24" hidden="1">#REF!</definedName>
    <definedName name="BLPB2" localSheetId="25" hidden="1">#REF!</definedName>
    <definedName name="BLPB2" localSheetId="6" hidden="1">#REF!</definedName>
    <definedName name="BLPB2" localSheetId="7" hidden="1">#REF!</definedName>
    <definedName name="BLPB2" hidden="1">#REF!</definedName>
    <definedName name="BLPH1" localSheetId="2" hidden="1">#REF!</definedName>
    <definedName name="BLPH1" localSheetId="8" hidden="1">#REF!</definedName>
    <definedName name="BLPH1" localSheetId="9" hidden="1">#REF!</definedName>
    <definedName name="BLPH1" localSheetId="10" hidden="1">#REF!</definedName>
    <definedName name="BLPH1" localSheetId="11" hidden="1">#REF!</definedName>
    <definedName name="BLPH1" localSheetId="12" hidden="1">#REF!</definedName>
    <definedName name="BLPH1" localSheetId="17" hidden="1">#REF!</definedName>
    <definedName name="BLPH1" localSheetId="18" hidden="1">#REF!</definedName>
    <definedName name="BLPH1" localSheetId="19" hidden="1">#REF!</definedName>
    <definedName name="BLPH1" localSheetId="3" hidden="1">#REF!</definedName>
    <definedName name="BLPH1" localSheetId="4" hidden="1">#REF!</definedName>
    <definedName name="BLPH1" localSheetId="22" hidden="1">#REF!</definedName>
    <definedName name="BLPH1" localSheetId="5" hidden="1">#REF!</definedName>
    <definedName name="BLPH1" localSheetId="24" hidden="1">#REF!</definedName>
    <definedName name="BLPH1" localSheetId="25" hidden="1">#REF!</definedName>
    <definedName name="BLPH1" localSheetId="6" hidden="1">#REF!</definedName>
    <definedName name="BLPH1" localSheetId="7" hidden="1">#REF!</definedName>
    <definedName name="BLPH1" hidden="1">#REF!</definedName>
    <definedName name="BLPH2" localSheetId="2" hidden="1">#REF!</definedName>
    <definedName name="BLPH2" localSheetId="8" hidden="1">#REF!</definedName>
    <definedName name="BLPH2" localSheetId="9" hidden="1">#REF!</definedName>
    <definedName name="BLPH2" localSheetId="10" hidden="1">#REF!</definedName>
    <definedName name="BLPH2" localSheetId="11" hidden="1">#REF!</definedName>
    <definedName name="BLPH2" localSheetId="12" hidden="1">#REF!</definedName>
    <definedName name="BLPH2" localSheetId="17" hidden="1">#REF!</definedName>
    <definedName name="BLPH2" localSheetId="18" hidden="1">#REF!</definedName>
    <definedName name="BLPH2" localSheetId="19" hidden="1">#REF!</definedName>
    <definedName name="BLPH2" localSheetId="3" hidden="1">#REF!</definedName>
    <definedName name="BLPH2" localSheetId="4" hidden="1">#REF!</definedName>
    <definedName name="BLPH2" localSheetId="22" hidden="1">#REF!</definedName>
    <definedName name="BLPH2" localSheetId="5" hidden="1">#REF!</definedName>
    <definedName name="BLPH2" localSheetId="24" hidden="1">#REF!</definedName>
    <definedName name="BLPH2" localSheetId="25" hidden="1">#REF!</definedName>
    <definedName name="BLPH2" localSheetId="6" hidden="1">#REF!</definedName>
    <definedName name="BLPH2" localSheetId="7" hidden="1">#REF!</definedName>
    <definedName name="BLPH2" hidden="1">#REF!</definedName>
    <definedName name="BLPH3" localSheetId="2" hidden="1">#REF!</definedName>
    <definedName name="BLPH3" localSheetId="8" hidden="1">#REF!</definedName>
    <definedName name="BLPH3" localSheetId="9" hidden="1">#REF!</definedName>
    <definedName name="BLPH3" localSheetId="10" hidden="1">#REF!</definedName>
    <definedName name="BLPH3" localSheetId="11" hidden="1">#REF!</definedName>
    <definedName name="BLPH3" localSheetId="12" hidden="1">#REF!</definedName>
    <definedName name="BLPH3" localSheetId="17" hidden="1">#REF!</definedName>
    <definedName name="BLPH3" localSheetId="18" hidden="1">#REF!</definedName>
    <definedName name="BLPH3" localSheetId="19" hidden="1">#REF!</definedName>
    <definedName name="BLPH3" localSheetId="3" hidden="1">#REF!</definedName>
    <definedName name="BLPH3" localSheetId="4" hidden="1">#REF!</definedName>
    <definedName name="BLPH3" localSheetId="22" hidden="1">#REF!</definedName>
    <definedName name="BLPH3" localSheetId="5" hidden="1">#REF!</definedName>
    <definedName name="BLPH3" localSheetId="24" hidden="1">#REF!</definedName>
    <definedName name="BLPH3" localSheetId="25" hidden="1">#REF!</definedName>
    <definedName name="BLPH3" localSheetId="6" hidden="1">#REF!</definedName>
    <definedName name="BLPH3" localSheetId="7" hidden="1">#REF!</definedName>
    <definedName name="BLPH3" hidden="1">#REF!</definedName>
    <definedName name="BLPH4" localSheetId="2" hidden="1">#REF!</definedName>
    <definedName name="BLPH4" localSheetId="8" hidden="1">#REF!</definedName>
    <definedName name="BLPH4" localSheetId="9" hidden="1">#REF!</definedName>
    <definedName name="BLPH4" localSheetId="10" hidden="1">#REF!</definedName>
    <definedName name="BLPH4" localSheetId="11" hidden="1">#REF!</definedName>
    <definedName name="BLPH4" localSheetId="12" hidden="1">#REF!</definedName>
    <definedName name="BLPH4" localSheetId="17" hidden="1">#REF!</definedName>
    <definedName name="BLPH4" localSheetId="18" hidden="1">#REF!</definedName>
    <definedName name="BLPH4" localSheetId="19" hidden="1">#REF!</definedName>
    <definedName name="BLPH4" localSheetId="3" hidden="1">#REF!</definedName>
    <definedName name="BLPH4" localSheetId="4" hidden="1">#REF!</definedName>
    <definedName name="BLPH4" localSheetId="22" hidden="1">#REF!</definedName>
    <definedName name="BLPH4" localSheetId="5" hidden="1">#REF!</definedName>
    <definedName name="BLPH4" localSheetId="24" hidden="1">#REF!</definedName>
    <definedName name="BLPH4" localSheetId="25" hidden="1">#REF!</definedName>
    <definedName name="BLPH4" localSheetId="6" hidden="1">#REF!</definedName>
    <definedName name="BLPH4" localSheetId="7" hidden="1">#REF!</definedName>
    <definedName name="BLPH4" hidden="1">#REF!</definedName>
    <definedName name="BLPH5" localSheetId="2" hidden="1">#REF!</definedName>
    <definedName name="BLPH5" localSheetId="8" hidden="1">#REF!</definedName>
    <definedName name="BLPH5" localSheetId="9" hidden="1">#REF!</definedName>
    <definedName name="BLPH5" localSheetId="10" hidden="1">#REF!</definedName>
    <definedName name="BLPH5" localSheetId="11" hidden="1">#REF!</definedName>
    <definedName name="BLPH5" localSheetId="12" hidden="1">#REF!</definedName>
    <definedName name="BLPH5" localSheetId="17" hidden="1">#REF!</definedName>
    <definedName name="BLPH5" localSheetId="18" hidden="1">#REF!</definedName>
    <definedName name="BLPH5" localSheetId="19" hidden="1">#REF!</definedName>
    <definedName name="BLPH5" localSheetId="3" hidden="1">#REF!</definedName>
    <definedName name="BLPH5" localSheetId="4" hidden="1">#REF!</definedName>
    <definedName name="BLPH5" localSheetId="22" hidden="1">#REF!</definedName>
    <definedName name="BLPH5" localSheetId="5" hidden="1">#REF!</definedName>
    <definedName name="BLPH5" localSheetId="24" hidden="1">#REF!</definedName>
    <definedName name="BLPH5" localSheetId="25" hidden="1">#REF!</definedName>
    <definedName name="BLPH5" localSheetId="6" hidden="1">#REF!</definedName>
    <definedName name="BLPH5" localSheetId="7" hidden="1">#REF!</definedName>
    <definedName name="BLPH5" hidden="1">#REF!</definedName>
    <definedName name="BLPH6" localSheetId="2" hidden="1">#REF!</definedName>
    <definedName name="BLPH6" localSheetId="8" hidden="1">#REF!</definedName>
    <definedName name="BLPH6" localSheetId="9" hidden="1">#REF!</definedName>
    <definedName name="BLPH6" localSheetId="10" hidden="1">#REF!</definedName>
    <definedName name="BLPH6" localSheetId="11" hidden="1">#REF!</definedName>
    <definedName name="BLPH6" localSheetId="12" hidden="1">#REF!</definedName>
    <definedName name="BLPH6" localSheetId="17" hidden="1">#REF!</definedName>
    <definedName name="BLPH6" localSheetId="18" hidden="1">#REF!</definedName>
    <definedName name="BLPH6" localSheetId="19" hidden="1">#REF!</definedName>
    <definedName name="BLPH6" localSheetId="3" hidden="1">#REF!</definedName>
    <definedName name="BLPH6" localSheetId="4" hidden="1">#REF!</definedName>
    <definedName name="BLPH6" localSheetId="22" hidden="1">#REF!</definedName>
    <definedName name="BLPH6" localSheetId="5" hidden="1">#REF!</definedName>
    <definedName name="BLPH6" localSheetId="24" hidden="1">#REF!</definedName>
    <definedName name="BLPH6" localSheetId="25" hidden="1">#REF!</definedName>
    <definedName name="BLPH6" localSheetId="6" hidden="1">#REF!</definedName>
    <definedName name="BLPH6" localSheetId="7" hidden="1">#REF!</definedName>
    <definedName name="BLPH6" hidden="1">#REF!</definedName>
    <definedName name="BLPH7" localSheetId="2" hidden="1">#REF!</definedName>
    <definedName name="BLPH7" localSheetId="8" hidden="1">#REF!</definedName>
    <definedName name="BLPH7" localSheetId="9" hidden="1">#REF!</definedName>
    <definedName name="BLPH7" localSheetId="10" hidden="1">#REF!</definedName>
    <definedName name="BLPH7" localSheetId="11" hidden="1">#REF!</definedName>
    <definedName name="BLPH7" localSheetId="12" hidden="1">#REF!</definedName>
    <definedName name="BLPH7" localSheetId="17" hidden="1">#REF!</definedName>
    <definedName name="BLPH7" localSheetId="18" hidden="1">#REF!</definedName>
    <definedName name="BLPH7" localSheetId="19" hidden="1">#REF!</definedName>
    <definedName name="BLPH7" localSheetId="3" hidden="1">#REF!</definedName>
    <definedName name="BLPH7" localSheetId="4" hidden="1">#REF!</definedName>
    <definedName name="BLPH7" localSheetId="22" hidden="1">#REF!</definedName>
    <definedName name="BLPH7" localSheetId="5" hidden="1">#REF!</definedName>
    <definedName name="BLPH7" localSheetId="24" hidden="1">#REF!</definedName>
    <definedName name="BLPH7" localSheetId="25" hidden="1">#REF!</definedName>
    <definedName name="BLPH7" localSheetId="6" hidden="1">#REF!</definedName>
    <definedName name="BLPH7" localSheetId="7" hidden="1">#REF!</definedName>
    <definedName name="BLPH7" hidden="1">#REF!</definedName>
    <definedName name="BLPH8" localSheetId="2" hidden="1">#REF!</definedName>
    <definedName name="BLPH8" localSheetId="8" hidden="1">#REF!</definedName>
    <definedName name="BLPH8" localSheetId="9" hidden="1">#REF!</definedName>
    <definedName name="BLPH8" localSheetId="10" hidden="1">#REF!</definedName>
    <definedName name="BLPH8" localSheetId="11" hidden="1">#REF!</definedName>
    <definedName name="BLPH8" localSheetId="12" hidden="1">#REF!</definedName>
    <definedName name="BLPH8" localSheetId="17" hidden="1">#REF!</definedName>
    <definedName name="BLPH8" localSheetId="18" hidden="1">#REF!</definedName>
    <definedName name="BLPH8" localSheetId="19" hidden="1">#REF!</definedName>
    <definedName name="BLPH8" localSheetId="3" hidden="1">#REF!</definedName>
    <definedName name="BLPH8" localSheetId="4" hidden="1">#REF!</definedName>
    <definedName name="BLPH8" localSheetId="22" hidden="1">#REF!</definedName>
    <definedName name="BLPH8" localSheetId="5" hidden="1">#REF!</definedName>
    <definedName name="BLPH8" localSheetId="24" hidden="1">#REF!</definedName>
    <definedName name="BLPH8" localSheetId="25" hidden="1">#REF!</definedName>
    <definedName name="BLPH8" localSheetId="6" hidden="1">#REF!</definedName>
    <definedName name="BLPH8" localSheetId="7" hidden="1">#REF!</definedName>
    <definedName name="BLPH8" hidden="1">#REF!</definedName>
    <definedName name="business_model" localSheetId="10" hidden="1">{#N/A,#N/A,FALSE,"Annual Earnings Model";#N/A,#N/A,FALSE,"Quarterly Earnings Model";#N/A,#N/A,FALSE,"Header";#N/A,#N/A,FALSE,"Notes"}</definedName>
    <definedName name="business_model" hidden="1">{#N/A,#N/A,FALSE,"Annual Earnings Model";#N/A,#N/A,FALSE,"Quarterly Earnings Model";#N/A,#N/A,FALSE,"Header";#N/A,#N/A,FALSE,"Notes"}</definedName>
    <definedName name="D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D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dfhgd" localSheetId="8" hidden="1">[1]Tabell!#REF!</definedName>
    <definedName name="dfhgd" localSheetId="10" hidden="1">[1]Tabell!#REF!</definedName>
    <definedName name="dfhgd" localSheetId="11" hidden="1">[1]Tabell!#REF!</definedName>
    <definedName name="dfhgd" localSheetId="12" hidden="1">[1]Tabell!#REF!</definedName>
    <definedName name="dfhgd" localSheetId="4" hidden="1">[1]Tabell!#REF!</definedName>
    <definedName name="dfhgd" localSheetId="22" hidden="1">[1]Tabell!#REF!</definedName>
    <definedName name="dfhgd" localSheetId="5" hidden="1">[1]Tabell!#REF!</definedName>
    <definedName name="dfhgd" localSheetId="24" hidden="1">[1]Tabell!#REF!</definedName>
    <definedName name="dfhgd" localSheetId="25" hidden="1">[1]Tabell!#REF!</definedName>
    <definedName name="dfhgd" localSheetId="7" hidden="1">[1]Tabell!#REF!</definedName>
    <definedName name="dfhgd" hidden="1">[1]Tabell!#REF!</definedName>
    <definedName name="E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E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fffff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fffff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FG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FG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G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G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i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i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j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j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janis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janis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JK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JK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k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k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kkk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kkk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L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L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LI" localSheetId="8" hidden="1">[1]Tabell!#REF!</definedName>
    <definedName name="LI" localSheetId="10" hidden="1">[1]Tabell!#REF!</definedName>
    <definedName name="LI" localSheetId="11" hidden="1">[1]Tabell!#REF!</definedName>
    <definedName name="LI" localSheetId="12" hidden="1">[1]Tabell!#REF!</definedName>
    <definedName name="LI" localSheetId="4" hidden="1">[1]Tabell!#REF!</definedName>
    <definedName name="LI" localSheetId="22" hidden="1">[1]Tabell!#REF!</definedName>
    <definedName name="LI" localSheetId="5" hidden="1">[1]Tabell!#REF!</definedName>
    <definedName name="LI" localSheetId="24" hidden="1">[1]Tabell!#REF!</definedName>
    <definedName name="LI" localSheetId="25" hidden="1">[1]Tabell!#REF!</definedName>
    <definedName name="LI" localSheetId="7" hidden="1">[1]Tabell!#REF!</definedName>
    <definedName name="LI" hidden="1">[1]Tabell!#REF!</definedName>
    <definedName name="M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M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marie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marie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market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market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N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N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OL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OL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PO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PO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q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q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qweqweqwe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qweqweqwe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rabota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rabota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Rente" localSheetId="10" hidden="1">{#N/A,#N/A,FALSE,"Annual Earnings Model";#N/A,#N/A,FALSE,"Quarterly Earnings Model";#N/A,#N/A,FALSE,"Header";#N/A,#N/A,FALSE,"Notes"}</definedName>
    <definedName name="Rente" hidden="1">{#N/A,#N/A,FALSE,"Annual Earnings Model";#N/A,#N/A,FALSE,"Quarterly Earnings Model";#N/A,#N/A,FALSE,"Header";#N/A,#N/A,FALSE,"Notes"}</definedName>
    <definedName name="SD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SD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TEST" localSheetId="8" hidden="1">[1]Tabell!#REF!</definedName>
    <definedName name="TEST" localSheetId="10" hidden="1">[1]Tabell!#REF!</definedName>
    <definedName name="TEST" localSheetId="11" hidden="1">[1]Tabell!#REF!</definedName>
    <definedName name="TEST" localSheetId="12" hidden="1">[1]Tabell!#REF!</definedName>
    <definedName name="TEST" localSheetId="4" hidden="1">[1]Tabell!#REF!</definedName>
    <definedName name="TEST" localSheetId="22" hidden="1">[1]Tabell!#REF!</definedName>
    <definedName name="TEST" localSheetId="5" hidden="1">[1]Tabell!#REF!</definedName>
    <definedName name="TEST" localSheetId="24" hidden="1">[1]Tabell!#REF!</definedName>
    <definedName name="TEST" localSheetId="25" hidden="1">[1]Tabell!#REF!</definedName>
    <definedName name="TEST" localSheetId="7" hidden="1">[1]Tabell!#REF!</definedName>
    <definedName name="TEST" hidden="1">[1]Tabell!#REF!</definedName>
    <definedName name="u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u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_xlnm.Print_Area">#N/A</definedName>
    <definedName name="v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v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W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W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wrn.All." localSheetId="10" hidden="1">{#N/A,#N/A,FALSE,"Annual Earnings Model";#N/A,#N/A,FALSE,"Quarterly Earnings Model";#N/A,#N/A,FALSE,"Header";#N/A,#N/A,FALSE,"Notes"}</definedName>
    <definedName name="wrn.All." hidden="1">{#N/A,#N/A,FALSE,"Annual Earnings Model";#N/A,#N/A,FALSE,"Quarterly Earnings Model";#N/A,#N/A,FALSE,"Header";#N/A,#N/A,FALSE,"Notes"}</definedName>
    <definedName name="wrn.Druck._.Monatsreporting.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wrn.Druck._.Monatsreporting.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x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x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xxxxxxx" localSheetId="2" hidden="1">[3]In99!#REF!</definedName>
    <definedName name="xxxxxxx" localSheetId="8" hidden="1">[3]In99!#REF!</definedName>
    <definedName name="xxxxxxx" localSheetId="9" hidden="1">[3]In99!#REF!</definedName>
    <definedName name="xxxxxxx" localSheetId="10" hidden="1">[3]In99!#REF!</definedName>
    <definedName name="xxxxxxx" localSheetId="11" hidden="1">[3]In99!#REF!</definedName>
    <definedName name="xxxxxxx" localSheetId="12" hidden="1">[3]In99!#REF!</definedName>
    <definedName name="xxxxxxx" localSheetId="17" hidden="1">[3]In99!#REF!</definedName>
    <definedName name="xxxxxxx" localSheetId="18" hidden="1">[3]In99!#REF!</definedName>
    <definedName name="xxxxxxx" localSheetId="19" hidden="1">[3]In99!#REF!</definedName>
    <definedName name="xxxxxxx" localSheetId="3" hidden="1">[3]In99!#REF!</definedName>
    <definedName name="xxxxxxx" localSheetId="4" hidden="1">[3]In99!#REF!</definedName>
    <definedName name="xxxxxxx" localSheetId="22" hidden="1">[3]In99!#REF!</definedName>
    <definedName name="xxxxxxx" localSheetId="5" hidden="1">[3]In99!#REF!</definedName>
    <definedName name="xxxxxxx" localSheetId="24" hidden="1">[3]In99!#REF!</definedName>
    <definedName name="xxxxxxx" localSheetId="25" hidden="1">[3]In99!#REF!</definedName>
    <definedName name="xxxxxxx" localSheetId="6" hidden="1">[3]In99!#REF!</definedName>
    <definedName name="xxxxxxx" localSheetId="7" hidden="1">[3]In99!#REF!</definedName>
    <definedName name="xxxxxxx" hidden="1">[3]In99!#REF!</definedName>
    <definedName name="Y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Y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z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z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AAA_DOCTOPS" hidden="1">"AAA_SET"</definedName>
    <definedName name="AAA_duser" hidden="1">"OFF"</definedName>
    <definedName name="AAB_Addin5" hidden="1">"AAB_Description for addin 5,Description for addin 5,Description for addin 5,Description for addin 5,Description for addin 5,Description for addin 5"</definedName>
    <definedName name="AAAAAA" localSheetId="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AAAAAA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Y24" i="13" l="1"/>
  <c r="Y23" i="13"/>
  <c r="Y15" i="13"/>
  <c r="Y16" i="13"/>
  <c r="Y17" i="13"/>
  <c r="Y18" i="13"/>
  <c r="Y19" i="13"/>
  <c r="Y20" i="13"/>
  <c r="Y21" i="13"/>
  <c r="Y22" i="13"/>
  <c r="Y14" i="13"/>
  <c r="E23" i="13"/>
  <c r="F23" i="13"/>
  <c r="G23" i="13"/>
  <c r="H23" i="13"/>
  <c r="I23" i="13"/>
  <c r="J23" i="13"/>
  <c r="K23" i="13"/>
  <c r="L23" i="13"/>
  <c r="M23" i="13"/>
  <c r="N23" i="13"/>
  <c r="O23" i="13"/>
  <c r="P23" i="13"/>
  <c r="Q23" i="13"/>
  <c r="R23" i="13"/>
  <c r="S23" i="13"/>
  <c r="T23" i="13"/>
  <c r="U23" i="13"/>
  <c r="V23" i="13"/>
  <c r="W23" i="13"/>
  <c r="X23" i="13"/>
  <c r="D23" i="13"/>
  <c r="E101" i="57" l="1"/>
  <c r="E100" i="57"/>
  <c r="E99" i="57"/>
  <c r="E71" i="57" l="1"/>
  <c r="E70" i="57"/>
  <c r="E69" i="57"/>
  <c r="E11" i="57"/>
  <c r="E18" i="96" l="1"/>
  <c r="E36" i="57" l="1"/>
  <c r="E15" i="57" l="1"/>
  <c r="E8" i="57"/>
  <c r="W24" i="13" l="1"/>
  <c r="V24" i="13"/>
  <c r="U24" i="13"/>
  <c r="T24" i="13"/>
  <c r="S24" i="13"/>
  <c r="R24" i="13"/>
  <c r="Q24" i="13"/>
  <c r="P24" i="13"/>
  <c r="O24" i="13"/>
  <c r="N24" i="13"/>
  <c r="M24" i="13"/>
  <c r="L24" i="13"/>
  <c r="K24" i="13"/>
  <c r="J24" i="13"/>
  <c r="I24" i="13"/>
  <c r="H24" i="13"/>
  <c r="G24" i="13"/>
  <c r="F24" i="13"/>
  <c r="E24" i="13"/>
  <c r="D24" i="13"/>
  <c r="E37" i="57" l="1"/>
  <c r="E56" i="57" l="1"/>
  <c r="E49" i="57"/>
  <c r="E43" i="57"/>
  <c r="E50" i="57" l="1"/>
  <c r="E51" i="57" s="1"/>
  <c r="E13" i="30" l="1"/>
  <c r="D13" i="30"/>
  <c r="E72" i="57" l="1"/>
  <c r="E76" i="57" s="1"/>
  <c r="E61" i="57" l="1"/>
  <c r="O10" i="93" l="1"/>
  <c r="N10" i="93"/>
  <c r="E64" i="57" l="1"/>
  <c r="E65" i="57" s="1"/>
  <c r="E66" i="57" s="1"/>
  <c r="X24" i="13" l="1"/>
</calcChain>
</file>

<file path=xl/sharedStrings.xml><?xml version="1.0" encoding="utf-8"?>
<sst xmlns="http://schemas.openxmlformats.org/spreadsheetml/2006/main" count="1124" uniqueCount="687">
  <si>
    <t>Contents (linked)</t>
  </si>
  <si>
    <t>No.</t>
  </si>
  <si>
    <t>Name</t>
  </si>
  <si>
    <t>Reference EBA*</t>
  </si>
  <si>
    <t>Frequency</t>
  </si>
  <si>
    <t>Last update</t>
  </si>
  <si>
    <t>Comment</t>
  </si>
  <si>
    <t>Differences between accounting and regulatory scopes of consolidation and the mapping of financial statement categories with risk categories</t>
  </si>
  <si>
    <t>Template 1 - EU LI1</t>
  </si>
  <si>
    <t>Annually</t>
  </si>
  <si>
    <t>-</t>
  </si>
  <si>
    <t>Main sources of differences between regulatory exposure amounts and carrying values in financial statements</t>
  </si>
  <si>
    <t>Template 2 - EU LI2</t>
  </si>
  <si>
    <t>Q4 2020</t>
  </si>
  <si>
    <t>Not applicable</t>
  </si>
  <si>
    <t>Gul</t>
  </si>
  <si>
    <t>Datavarehus</t>
  </si>
  <si>
    <t>Outline of the differences in the scopes of consolidation</t>
  </si>
  <si>
    <t>Template 3 - EU LI3</t>
  </si>
  <si>
    <t>Own funds</t>
  </si>
  <si>
    <t>Chpt. 4.5</t>
  </si>
  <si>
    <t>Capital instruments’ main features template</t>
  </si>
  <si>
    <t>Overview of RWAs</t>
  </si>
  <si>
    <t>Template 4 - EU OV1</t>
  </si>
  <si>
    <t>Non-deducted participations in insurance undertakings</t>
  </si>
  <si>
    <t>Template 6 - EU INS1</t>
  </si>
  <si>
    <t>Quarterly</t>
  </si>
  <si>
    <t>Q4 2018</t>
  </si>
  <si>
    <t>Summary reconciliation of accounting assets and leverage ratio exposures</t>
  </si>
  <si>
    <t>Chpt. 4.15</t>
  </si>
  <si>
    <t>Data not available</t>
  </si>
  <si>
    <t>Leverage ratio common disclosure</t>
  </si>
  <si>
    <t>Split-up of on balance sheet exposures</t>
  </si>
  <si>
    <t>Total and average net amount of exposures</t>
  </si>
  <si>
    <t>Template 7 - EU CRB-B</t>
  </si>
  <si>
    <t>Geographical breakdown of exposures</t>
  </si>
  <si>
    <t>Template 8 - EU CRB-C</t>
  </si>
  <si>
    <t>Concentration of exposures by industry or counterparty types</t>
  </si>
  <si>
    <t>Template 9 - EU CRB-D</t>
  </si>
  <si>
    <t>Maturity of exposures</t>
  </si>
  <si>
    <t>Template 10 - EU CRB-E</t>
  </si>
  <si>
    <t>Credit quality of exposures by exposure class and instrument</t>
  </si>
  <si>
    <t>Template 11 - EU CR1-A</t>
  </si>
  <si>
    <t>Credit quality of exposures by industry or counterparty types</t>
  </si>
  <si>
    <t>Template 12 - EU CR1-B</t>
  </si>
  <si>
    <t>Credit quality of exposures by geography</t>
  </si>
  <si>
    <t>Template 13 - EU CR1-C</t>
  </si>
  <si>
    <t>Ageing of past-due exposures</t>
  </si>
  <si>
    <t>Template 14 - EU CR1-D</t>
  </si>
  <si>
    <t>Non-performing and forborne exposures</t>
  </si>
  <si>
    <t>Template 15 - EU CR1-E</t>
  </si>
  <si>
    <t>Changes in the stock of general and specific credit risk adjustments</t>
  </si>
  <si>
    <t>Template 16 - EU CR2-A</t>
  </si>
  <si>
    <t>Semi-annually</t>
  </si>
  <si>
    <t>Changes in the stock of defaulted and impaired loans and debt securities</t>
  </si>
  <si>
    <t>Template 17 - EU CR2-B</t>
  </si>
  <si>
    <t>CRM techniques – Overview</t>
  </si>
  <si>
    <t>Template 18 - EU CR3</t>
  </si>
  <si>
    <t>Standardised approach – Credit risk exposure and CRM effects</t>
  </si>
  <si>
    <t>Template 19 - EU CR4</t>
  </si>
  <si>
    <t>Standardised approach</t>
  </si>
  <si>
    <t>Template 20 - EU CR5</t>
  </si>
  <si>
    <t>Credit risk exposures by exposure class and PD range</t>
  </si>
  <si>
    <t>Template 21 - EU CR6</t>
  </si>
  <si>
    <t>IRB approach – Effect on the RWAs of credit derivatives used as CRM techniques</t>
  </si>
  <si>
    <t>Template 22 - EU CR7</t>
  </si>
  <si>
    <t>RWA flow statements of credit risk exposures under the IRB approach</t>
  </si>
  <si>
    <t>Template 23 - EU CR8</t>
  </si>
  <si>
    <t>IRB approach – Backtesting of PD per exposure class</t>
  </si>
  <si>
    <t>Template 24 - EU CR9</t>
  </si>
  <si>
    <t>IRB (specialised lending and equities)</t>
  </si>
  <si>
    <t>Template 5 - EU CR10</t>
  </si>
  <si>
    <t>Analysis of CCR exposure by approach</t>
  </si>
  <si>
    <t>Template 25 - EU CRR1</t>
  </si>
  <si>
    <t>CVA capital charge</t>
  </si>
  <si>
    <t>Template 26 - EU CRR2</t>
  </si>
  <si>
    <t>Standardised approach – CCR exposures by regulatory portfolio and risk</t>
  </si>
  <si>
    <t>Template 28 - EU CRR8</t>
  </si>
  <si>
    <t>IRB approach – CCR exposures by portfolio and PD scale</t>
  </si>
  <si>
    <t>Template 29 - EU CRR4</t>
  </si>
  <si>
    <t>Impact of netting and collateral held on exposure values</t>
  </si>
  <si>
    <t>Template 31 - EU CRR5-A</t>
  </si>
  <si>
    <t>Composition of collateral for exposures to CCR</t>
  </si>
  <si>
    <t>Template 32 - EU CRR5-B</t>
  </si>
  <si>
    <t>Credit derivatives exposures</t>
  </si>
  <si>
    <t>Template 33 - EU CRR6</t>
  </si>
  <si>
    <t>RWA flow statements of CCR exposures under the IMM</t>
  </si>
  <si>
    <t>Template 30 - EU CRR7</t>
  </si>
  <si>
    <t>Exposures to CCPs</t>
  </si>
  <si>
    <t>Template 27 - EU CRR8</t>
  </si>
  <si>
    <t>Securitisation exposures in the banking book</t>
  </si>
  <si>
    <t>Chpt. 2.2.12</t>
  </si>
  <si>
    <t>Securitisation exposures in the trading book</t>
  </si>
  <si>
    <t>Securitisation exposures in the banking book and associated regulatory capital requirements – bank acting as originator or as sponsor</t>
  </si>
  <si>
    <t>Securitisation exposures in the banking book and associated capital requirements – bank acting as investor</t>
  </si>
  <si>
    <t>Market risk under the standardised approach</t>
  </si>
  <si>
    <t>Template 34 - EU MR1</t>
  </si>
  <si>
    <t>Market risk under the IMA</t>
  </si>
  <si>
    <t>Template 35 - EU MR2-A</t>
  </si>
  <si>
    <t>RWA flow statements of market risk exposures under the IMA</t>
  </si>
  <si>
    <t>Template 36 - EU MR2-B</t>
  </si>
  <si>
    <t>IMA values for trading portfolios</t>
  </si>
  <si>
    <t>Template 37 - EU MR3</t>
  </si>
  <si>
    <t>Comparison of VaR estimates with gains/losses</t>
  </si>
  <si>
    <t>Template 38 - EU MR4</t>
  </si>
  <si>
    <t>LCR</t>
  </si>
  <si>
    <t>Chpt. 4.3</t>
  </si>
  <si>
    <t>Encumbered and unencumbered assets</t>
  </si>
  <si>
    <t>Chpt. 4.12</t>
  </si>
  <si>
    <t>Collateral received</t>
  </si>
  <si>
    <t>Sources of encumberance</t>
  </si>
  <si>
    <t>Geographical distribution of credit exposures used in the countercyclical capital buffer</t>
  </si>
  <si>
    <t>Chpt. 2.1.1</t>
  </si>
  <si>
    <t>Amount of institution-specific countercyclical capital buffer</t>
  </si>
  <si>
    <t>* European Banking Authority - Final report on the guidelines on disclosure requirements under part eight of regulation 575 2013 (EBA-GL-2016-11)</t>
  </si>
  <si>
    <t>With regards to the templates specified by EBA in GL-2016-11, some of the templates are not included. This is due to one of the following reasons:</t>
  </si>
  <si>
    <t>a) template is not applicable to SpareBank 1 BV or b) data is not available at the time of the reporting.</t>
  </si>
  <si>
    <t>Differences between accounting and regulatory scopes of consolidation and the mapping of financial statement categories with regulatory risk categories</t>
  </si>
  <si>
    <t>Frequency: Årlig</t>
  </si>
  <si>
    <t>a</t>
  </si>
  <si>
    <t>b</t>
  </si>
  <si>
    <t>c</t>
  </si>
  <si>
    <t>d</t>
  </si>
  <si>
    <t>e</t>
  </si>
  <si>
    <t>f</t>
  </si>
  <si>
    <t>g</t>
  </si>
  <si>
    <t>Andel risikovektede eiendeler samarbeidende gruppe</t>
  </si>
  <si>
    <t>Morbalanse</t>
  </si>
  <si>
    <t>Kapitaldekning etter konsolidering av eierforetak i samarbeidende gruppe</t>
  </si>
  <si>
    <t>Balanseført verdi</t>
  </si>
  <si>
    <t>Justert i forhold til kredittrisiko</t>
  </si>
  <si>
    <t>Justert i forhold til motpartsrisiko</t>
  </si>
  <si>
    <t>Justert i forhold til verdipapirisering</t>
  </si>
  <si>
    <t>Justert i forhold til markedsrisiko</t>
  </si>
  <si>
    <t>Ikke omfattet av kapitalkrav eller kapitalfradrag</t>
  </si>
  <si>
    <t>Eiendeler (millioner kroner)</t>
  </si>
  <si>
    <t>Kontantar og fordringar på sentralbanken</t>
  </si>
  <si>
    <t>Utlån til og fordringar på kredittinstitusjonar</t>
  </si>
  <si>
    <t>Utlån til og fordringar på kundar</t>
  </si>
  <si>
    <t>Overtekne eigedomar</t>
  </si>
  <si>
    <t xml:space="preserve">Sertifikat og obligasjonar med fast avkasting  </t>
  </si>
  <si>
    <t>Aksjar, andelar og andre eigenkapitalinteresser</t>
  </si>
  <si>
    <t>Investeringar i felleskontrollerte verksemder</t>
  </si>
  <si>
    <t>Investering i konsernselskap</t>
  </si>
  <si>
    <t>Utsett skattefordel</t>
  </si>
  <si>
    <t>Varige driftsmidlar</t>
  </si>
  <si>
    <t>Andre eignelutar</t>
  </si>
  <si>
    <t>Forskotsbetalte kostnadar og opptente inntekter</t>
  </si>
  <si>
    <t>Eignelutar</t>
  </si>
  <si>
    <t>Gjeld</t>
  </si>
  <si>
    <t>Innskot frå kredittinstitusjonar</t>
  </si>
  <si>
    <t>Innskot frå og gjeld til kundar</t>
  </si>
  <si>
    <t>Gjeld stifta ved utferding av verdipapir</t>
  </si>
  <si>
    <t>Anna gjeld</t>
  </si>
  <si>
    <t>Påkomne kostnader og forskotsbetalte inntekter</t>
  </si>
  <si>
    <t>Avsetjing til forpliktingar</t>
  </si>
  <si>
    <t>Ansvarleg lånekapital</t>
  </si>
  <si>
    <t>Sum gjeld</t>
  </si>
  <si>
    <t>Egenkapital</t>
  </si>
  <si>
    <t>Eigardelskapital</t>
  </si>
  <si>
    <t>Overkursfond</t>
  </si>
  <si>
    <t>Utjamningsfond</t>
  </si>
  <si>
    <t>Sparebankfondet</t>
  </si>
  <si>
    <t>Gåvefond</t>
  </si>
  <si>
    <t xml:space="preserve">Kompensasjonsfond </t>
  </si>
  <si>
    <t>Fond for vurderingsskilnader FKV/TS</t>
  </si>
  <si>
    <t>Annan eigenkapital</t>
  </si>
  <si>
    <t>Hybridkapital</t>
  </si>
  <si>
    <t>Sum egenkapital</t>
  </si>
  <si>
    <t>Gjeld og egenkapital</t>
  </si>
  <si>
    <t>Outlines of the differences in the scopes of consolidation</t>
  </si>
  <si>
    <t>Selskapets navn</t>
  </si>
  <si>
    <t>Regnskapsmessig konsolidering</t>
  </si>
  <si>
    <t>Regulatorisk konsolidering</t>
  </si>
  <si>
    <t>Beskrivelse av enhet</t>
  </si>
  <si>
    <t>SpareBank 1 Søre Sunnmøre</t>
  </si>
  <si>
    <t>Full konsolidering</t>
  </si>
  <si>
    <t>Ikkje konsolidert</t>
  </si>
  <si>
    <t>Morbank</t>
  </si>
  <si>
    <t>Samarbeidende Sparebanker AS</t>
  </si>
  <si>
    <t>Eigenkapitalmetoden</t>
  </si>
  <si>
    <t>Mellomliggande selskap med eigaraskap i SpareBank 1 Gruppen AS</t>
  </si>
  <si>
    <t>SpareBank 1 Boligkreditt AS</t>
  </si>
  <si>
    <t>Konsolidering Eigarføretak i samarbeidande gruppe</t>
  </si>
  <si>
    <t>Utferdar av obligasjonar med fortrinnsrett</t>
  </si>
  <si>
    <t>SpareBank 1 Næringskreditt AS</t>
  </si>
  <si>
    <t>SpareBank 1 Kredittkort AS</t>
  </si>
  <si>
    <t>Finansføretak</t>
  </si>
  <si>
    <t>SpareBank 1 Finans Midt-Norge</t>
  </si>
  <si>
    <t>Own funds disclosure template</t>
  </si>
  <si>
    <t>Sammensetning av ansvarlig kapital morbank</t>
  </si>
  <si>
    <t>Ren kjernekapital: Instrumenter og opptjent kapital</t>
  </si>
  <si>
    <t>MNOK</t>
  </si>
  <si>
    <t>Kapitalinstrumenter og tilhørende overkursfond</t>
  </si>
  <si>
    <t>Herav: Innbetalt egenkapitalbeviskapital</t>
  </si>
  <si>
    <t>Herav: Overkursfond</t>
  </si>
  <si>
    <t>Opptjent egenkapital i form av tidligere års tilbakeholdte resultater</t>
  </si>
  <si>
    <t>Akkumulerte andre inntekter og kostnader og andre fond o.l.</t>
  </si>
  <si>
    <t>Minoritetsinteresser</t>
  </si>
  <si>
    <t>5a</t>
  </si>
  <si>
    <t>Revidert delårsoverskudd fratrukket påregnelig skatt mv. og utbytte</t>
  </si>
  <si>
    <t>Ren kjernekapital før regulatoriske justeringer</t>
  </si>
  <si>
    <t>Ren kjernekapital: Regulatoriske justeringer</t>
  </si>
  <si>
    <t>Vedijusteringer som følge av kravene om forsvarlig verdsettelse (negativt beløp)</t>
  </si>
  <si>
    <t>Immaterielle eiendeler redusert med utsatt skatt (negativt beløp)</t>
  </si>
  <si>
    <t>Utsatt skattefordel som ikke skyldes midlertidige forskjeller redusert med utsatt skatt som kan motregnes (negativt beløp)</t>
  </si>
  <si>
    <t>Verdiendringer på sikringsinstrumenter ved kontantstrømsikring</t>
  </si>
  <si>
    <t>Positive verdier av justert forventet tap etter kapitalkravsforskriften § 15-7 (tas inn som negativt beløp)</t>
  </si>
  <si>
    <t>Gevinster eller tap på gjeld målt til virkelig verdi som skyldes endringer i egen kredittverdighet</t>
  </si>
  <si>
    <t>Overfinansiering av pensjonsforpliktelser (negativt beløp)</t>
  </si>
  <si>
    <t>Direkte, indirekte og syntetiske beholdninger av egne rene kjernekapitalinstrumenter (negativt beløp)</t>
  </si>
  <si>
    <t>Beholdning av ren kjernekapital i annet selskap i finansiell sektor som har en gjensidig investering av ansvarlig kapital (negativt beløp)</t>
  </si>
  <si>
    <t>Direkte, indirekte og syntetiske beholdninger av ren kjernekapital i andre selskaper i finansiell sektor der institusjonen ikke har vesentlig investering. Beløp som overstiger grensen på 10 %, regnet etter fradrag som er tillatt for korte posisjoner (negativt beløp)</t>
  </si>
  <si>
    <t>Direkte, indirekte og syntetiske beholdninger av ren kjernekapital i andre selskaper i finansiell sektor der institusjonen har vesentlige investeringer som samlet overstiger  grensen på 10 %, Beløp regnet etter fradrag som er tillatt for korte posisjoner (negativt beløp)</t>
  </si>
  <si>
    <t>Utsatt skattefordel som skyldes midlertidige forskjeller og som overstiger unntaksgrensen på 10 %, redusert med utsatt skatt som kan motregnes (negativt beløp)</t>
  </si>
  <si>
    <t>Beløp som overstiger unntaksgrensen på 17,65 % (negativt beløp)</t>
  </si>
  <si>
    <t>Direkte, indirekte og syntetiske beholdninger av ren kjernekapital i andre selskaper i finansiell sektor der institusjonen har en vesentlig investering (negativt beløp)</t>
  </si>
  <si>
    <t>Tilleggsfradrag i ren kjernekapital som institusjonen anser som nødvendige</t>
  </si>
  <si>
    <t>Utsatt skattefordel som skyldes midlertidige forskjeller (negativt beløp)</t>
  </si>
  <si>
    <t>25a</t>
  </si>
  <si>
    <t>Akkumulert underskudd i inneværende regnskapsår (negativt beløp)</t>
  </si>
  <si>
    <t>25b</t>
  </si>
  <si>
    <t>Påregnelig skatt relatert til rene kjernekapitalposter (negativt beløp)</t>
  </si>
  <si>
    <t>Overskytende fradrag i annen godkjent kjernekapital (negativt beløp)</t>
  </si>
  <si>
    <t>Sum regulatoriske justeringer i ren kjernekapital</t>
  </si>
  <si>
    <t>Ren kjernekapital</t>
  </si>
  <si>
    <t>Annen godkjent kjernekapital: Instrumenter</t>
  </si>
  <si>
    <t>herav klassifisert som egenkapital etter gjeldende regnskapsstandard</t>
  </si>
  <si>
    <t>herav: klassifisert som gjeld etter gjeldende regnskapsstandard</t>
  </si>
  <si>
    <t>Fondsobligasjonskapital omfattet av overgangsbestemmelser</t>
  </si>
  <si>
    <t>Annen godkjent kjernekapital før regulatoriske justeringer</t>
  </si>
  <si>
    <t>Annen godkjent kjernekapital: Regulatoriske justeringer</t>
  </si>
  <si>
    <t>Direkte, indirekte og syntetiske beholdninger av egen fondsobligasjonskapital (negativt beløp)</t>
  </si>
  <si>
    <t>Beholdning av annen godkjent kjernekapital i annet selskap i finansiell sektor som har en gjensidig investering av ansvarlig kapital (negativt beløp)</t>
  </si>
  <si>
    <t>Direkte, indirekte og syntetiske beholdninger av fondsobligasjonskapital i andre selskaper i finansiell sektor der institusjonen ikke har en vesentlig investering. Beløp som overstiger grensen på 10 %, regnet etter fradrag som er tillatt for korte posisjoner (negativt beløp)</t>
  </si>
  <si>
    <t>Overskytende fradrag i tilleggskapital (negativt beløp)</t>
  </si>
  <si>
    <t>Sum regulatoriske justeringer i annen godkjent kjernekapital</t>
  </si>
  <si>
    <t>Annen godkjent kjernekapital</t>
  </si>
  <si>
    <t>Kjernekapital</t>
  </si>
  <si>
    <t>Tilleggskapital: Instrumenter og avsetninger</t>
  </si>
  <si>
    <t>Tilleggskapital omfattet av overgangsbestemmelser</t>
  </si>
  <si>
    <t>Tallverdien av negative verdier av justert forventet tap</t>
  </si>
  <si>
    <t>Tilleggskapital før regulatoriske justeringer</t>
  </si>
  <si>
    <t>Tilleggskapital: Regulatoriske justeringer</t>
  </si>
  <si>
    <t>Direkte, indirekte og syntetiske beholdninger av egen ansvarlig lånekapital (negativt beløp)</t>
  </si>
  <si>
    <t>Beholdning av tilleggskapital i annet selskap i finansiell sektor som har en gjensidig investering av ansvarlig kapital (negativt beløp)</t>
  </si>
  <si>
    <t>Direkte, indirekte og syntetiske beholdninger av ansvarlig lånekapital i andre selskaper i finansiell sektor der institusjonen ikke har en vesentlig investering. Beløp som overstiger grensen på 10 %, regnet etter fradrag som er tillatt for korte posisjoner (negativt beløp)</t>
  </si>
  <si>
    <t>54a</t>
  </si>
  <si>
    <t>herav: nye beholdninger som ikke omfattes av overgangsbestemmelser</t>
  </si>
  <si>
    <t>54b</t>
  </si>
  <si>
    <t>herav: beholdninger fra før 1. januar 2013 omfattet av overgangsbestemmelser</t>
  </si>
  <si>
    <t>Direkte, indirekte og syntetiske beholdninger av ansvarlig lånekapital i andre selskaper i finansiell sektor der institusjonen har en vesentlig investering. Beløp regnet etter fradrag som er tillatt for korte posisjoner (negativt beløp)</t>
  </si>
  <si>
    <t>Sum regulatoriske justeringer i tilleggskapital</t>
  </si>
  <si>
    <t>Tilleggskapital</t>
  </si>
  <si>
    <t>Ansvarlig kapital</t>
  </si>
  <si>
    <t>Beregningsgrunnlag</t>
  </si>
  <si>
    <t>Kapitaldekning og buffere</t>
  </si>
  <si>
    <t>Ren kjernekapitaldekning</t>
  </si>
  <si>
    <t>Kjernekapitaldekning</t>
  </si>
  <si>
    <t>Kapitaldekning</t>
  </si>
  <si>
    <t>Kombindert bufferkrav som prosent av beregningsgrunnlaget</t>
  </si>
  <si>
    <t>herav: bevaringsbuffer</t>
  </si>
  <si>
    <t>herav: motsyklisk buffer</t>
  </si>
  <si>
    <t>herav: systemrisikobuffer</t>
  </si>
  <si>
    <t>Ren kjernekapital tilgjengelig for oppfyllelse av bufferkrav</t>
  </si>
  <si>
    <t>Beløp under tersklene for fradrag (før risikovekting)</t>
  </si>
  <si>
    <t>Beholdninger av ansvarlig kapital i andre selskaper i finansiell sektor der institusjonen har en ikke vesentlig investering, som samlet er under grensen på 10 %. Beløp regnet etter fradrag som er tillatt for korte posisjoner</t>
  </si>
  <si>
    <t>Beholdninger av ren kapital i andre selskaper i finansiell sektor der institusjonen har en vesentlig investering, som samlet er under grensen på 10 %. Beløp regnet etter fradrag som er tillatt for korte posisjoner</t>
  </si>
  <si>
    <t>Utsatt skattefordel skyldes midlertidige forskjeller redusert med utsatt skatt som kan motregnes, som er under grensen på 10 %.</t>
  </si>
  <si>
    <t>Grenser for medregning av avsetninger i tilleggskapitalen</t>
  </si>
  <si>
    <t>Generelle kredittrisikoreserver</t>
  </si>
  <si>
    <t>Grense for medregning av generelle kredittrisikoreserver i tilleggskapitalen</t>
  </si>
  <si>
    <t>Grense for medregning i tilleggskapitalen av overskytende regnskapsmessige nedskrivninger</t>
  </si>
  <si>
    <t>Kapitalinstrumenter omfattet av overgangsbestemmelser</t>
  </si>
  <si>
    <t>Grense for medregning av rene kjernekapitalinstrumenter omfattet av overgangsbestemmelser</t>
  </si>
  <si>
    <t>N/A</t>
  </si>
  <si>
    <t>Overskytende ren kjernekapital omfattet av overgangsbestemmelser</t>
  </si>
  <si>
    <t>Grense for medregning av fondsobligasjonskapital omfattet av overgangsbestemmelser</t>
  </si>
  <si>
    <t>Overskytende fondsobligasjonskapital omfattet av overgangsbestemmelser</t>
  </si>
  <si>
    <t>Grense for medregning av ansvarlig lånekapital omfattet av overgangsbestemmelser</t>
  </si>
  <si>
    <t>Overskytende ansvarlig lånekapital omfattet av overgangsbestemmelser</t>
  </si>
  <si>
    <t>Forholdsmessig konsolidering Eierforetak i samarbeidende gruppe</t>
  </si>
  <si>
    <t>Netto beregningsgrunnlag</t>
  </si>
  <si>
    <t xml:space="preserve"> De viktigste avtalevilkårene for kapitalinstrumenter</t>
  </si>
  <si>
    <t>Utsteder</t>
  </si>
  <si>
    <t>Entydig identifikasjonskode (f.eks. CUSIP, ISIN eller Bloombergs identifikasjonskode for rettede emisjoner)</t>
  </si>
  <si>
    <t>NO0010804107</t>
  </si>
  <si>
    <t>NO0010886393</t>
  </si>
  <si>
    <t>NO0010866023</t>
  </si>
  <si>
    <t>Gjeldende lovgivning for instrumentet</t>
  </si>
  <si>
    <t>Norsk rett</t>
  </si>
  <si>
    <t>Behandling etter kapitalregelverket</t>
  </si>
  <si>
    <t>Regler som gjelder i overgangsperioden</t>
  </si>
  <si>
    <t>Annen godkjent ren kjernekapital</t>
  </si>
  <si>
    <t>Regler som gjelder etter overgangsperioden</t>
  </si>
  <si>
    <t>Medregning på selskaps- eller (del)konsolidert nivå, selskaps- og (del)konsolidert nivå</t>
  </si>
  <si>
    <t>Selskaps- og konsolidert nivå</t>
  </si>
  <si>
    <t>Instrumenttype (typer skal spesifiseres for hver jurisdiksjon)</t>
  </si>
  <si>
    <t>Egenkapitalbevis</t>
  </si>
  <si>
    <t>Fondsobligasjon</t>
  </si>
  <si>
    <t>Ansvarlig lån</t>
  </si>
  <si>
    <t>Beløp som inngår i ansvarlig kapital (i millioner NOK fra seneste rapporteringsdato)</t>
  </si>
  <si>
    <t>Instrumentets nominelle verdi</t>
  </si>
  <si>
    <t>9a</t>
  </si>
  <si>
    <t>Emisjonskurs</t>
  </si>
  <si>
    <t>9b</t>
  </si>
  <si>
    <t>Innløsningskurs</t>
  </si>
  <si>
    <t>Regnskapsmessig klassifisering</t>
  </si>
  <si>
    <t>Opprinnelig utstedelsesdato</t>
  </si>
  <si>
    <t>Evigvarende eller tidsbegrenset</t>
  </si>
  <si>
    <t>Evigvarende</t>
  </si>
  <si>
    <t>Tidsbegrenset</t>
  </si>
  <si>
    <t>Opprinnelig forfallsdato</t>
  </si>
  <si>
    <t>Ingen forfallsdato</t>
  </si>
  <si>
    <t>Innløsningsrett for utsteder forutsatt samtykke fra Finanstilsynet</t>
  </si>
  <si>
    <t>Ja</t>
  </si>
  <si>
    <t>Dato for innløsningsrett, eventuell betinget innløsningsrett og innløsningsbeløp</t>
  </si>
  <si>
    <t>Datoer for eventuell etterfølgende innløsningsrett</t>
  </si>
  <si>
    <t>Kvartalsvis</t>
  </si>
  <si>
    <t>Renter/utbytte</t>
  </si>
  <si>
    <t>Fast eller flytende rente/utbytte</t>
  </si>
  <si>
    <t>Flytende</t>
  </si>
  <si>
    <t>Rentesats og eventuell tilknyttet referanserente</t>
  </si>
  <si>
    <t>3 mnd. NIBOR + 325 bp</t>
  </si>
  <si>
    <t>3 mnd. NIBOR + 170 bp</t>
  </si>
  <si>
    <t>Vilkår om at det ikke kan betales utbytte hvis det ikke er betalt rente på instrumentet («dividend stopper»)</t>
  </si>
  <si>
    <t>Nei</t>
  </si>
  <si>
    <t>20a</t>
  </si>
  <si>
    <t>Full fleksibilitet, delvis fleksibilitet eller pliktig (med hensyn til tidspunkt)</t>
  </si>
  <si>
    <t>Full fleksibilitet</t>
  </si>
  <si>
    <t>Pliktig</t>
  </si>
  <si>
    <t>20b</t>
  </si>
  <si>
    <t>Full fleksibilitet, delvis fleksibilitet eller pliktig (med hensyn til beløp)</t>
  </si>
  <si>
    <t>Vilkår om renteøkning eller annet incitament til innfrielse</t>
  </si>
  <si>
    <t>Ikke-kumulativ eller kumulativ</t>
  </si>
  <si>
    <t>Konvertering/nedskrivning</t>
  </si>
  <si>
    <t>Konvertibel eller ikke konvertibel</t>
  </si>
  <si>
    <t>Ikke konvertibel</t>
  </si>
  <si>
    <t>Hvis konvertibel, nivå(er) som utløser konvertering</t>
  </si>
  <si>
    <t>Hvis konvertibel, hel eller delvis</t>
  </si>
  <si>
    <t>Hvis konvertibel, konverteringskurs</t>
  </si>
  <si>
    <t>Hvis konvertibel, pliktig eller valgfri</t>
  </si>
  <si>
    <t>Hvis konvertibel, oppgi instrumenttypen det konverteres til</t>
  </si>
  <si>
    <t>Hvis konvertibel, oppgi utsteder av instrumentene det konverteres til</t>
  </si>
  <si>
    <t>Vilkår om nedskrivning</t>
  </si>
  <si>
    <t>Hvis nedskrivning, nivå som utløser nedskrivning</t>
  </si>
  <si>
    <t>Dersom utsteders kapitaldekning faller under de til enhver tid gjeldende minstekrav</t>
  </si>
  <si>
    <t>Hvis nedskrivning, hel eller delvis</t>
  </si>
  <si>
    <t>Delvis</t>
  </si>
  <si>
    <t>Hel eller delvis</t>
  </si>
  <si>
    <t>Hvis nedskrivning, med endelig virkning eller midlertidig</t>
  </si>
  <si>
    <t>Midlertidig</t>
  </si>
  <si>
    <t>Endelig eller midlertidig</t>
  </si>
  <si>
    <t>Hvis midlertidig nedskrivning, beskrivelse av oppskrivningsmekanismen</t>
  </si>
  <si>
    <t>Årsoverskudd</t>
  </si>
  <si>
    <t>Prioritetsrekkefølge ved avvikling (oppgi instrumenttypen som har nærmeste bedre prioritet</t>
  </si>
  <si>
    <t>Senior usikret</t>
  </si>
  <si>
    <t>Vilkår som gjør at instrumentet ikke kan medregnes etter overgangsperioden</t>
  </si>
  <si>
    <t>Hvis ja, spesifiser hvilke vilkår som ikke oppfyller nye krav</t>
  </si>
  <si>
    <t>RWA</t>
  </si>
  <si>
    <t>Kredittrisiko  (ekslusiv motpartsrisiko)</t>
  </si>
  <si>
    <t>Herav standardmetoden</t>
  </si>
  <si>
    <t>CVA-tillegg (motpartsrisiko derivater)</t>
  </si>
  <si>
    <t>Operasjonell risiko</t>
  </si>
  <si>
    <t>Herav basismetoden</t>
  </si>
  <si>
    <t>Totalt</t>
  </si>
  <si>
    <t>Frequency: Halvårlig</t>
  </si>
  <si>
    <t>Beregning av Leverage Ratio morbank</t>
  </si>
  <si>
    <t xml:space="preserve">Gjenkjøpsavtaler m.v. jf. CRR 429 (5)(d) og (8) </t>
  </si>
  <si>
    <t xml:space="preserve">Gjenkjøpsavtaler m.v.: Fremtidig eksponering for motpartsrisiko jf. CRR 429b (1) </t>
  </si>
  <si>
    <t xml:space="preserve">Ved unntagelse av rad 020 (CRR 429b (1)). Gjenkjøpsavtaler m.v.: Fremtidig verdi jf. CRR (429b (4) og (222) </t>
  </si>
  <si>
    <t xml:space="preserve">Gjenkjøpsavtaler m.v.: motpartsrisiko for agenttransaksjoner jf. CRR 429b (6)(a) </t>
  </si>
  <si>
    <t xml:space="preserve">(-) CCP-element av kundeclearede engasjementer i form av gjenkjøpsavtaler m.v. </t>
  </si>
  <si>
    <t xml:space="preserve">Derivater: Markedsverdi </t>
  </si>
  <si>
    <t xml:space="preserve">(-) Mottatt godkjent løpende margin i form av kontanter som motregnes mot endring i markedsverdi </t>
  </si>
  <si>
    <t xml:space="preserve">(-) CCP-element  av kundeclearede engasjementer i form av eksponeringer i derivater (markedsverdi)  </t>
  </si>
  <si>
    <t xml:space="preserve">Derivater: Fremtidig eksponering ved bruk av markedsverdimetoden </t>
  </si>
  <si>
    <t>(-) CCP-element av kundeclearede engasjementer i form av eksponeringer i derivater (Potensiell fremtidig eksponering)</t>
  </si>
  <si>
    <t xml:space="preserve">Derivater: Opprinnelig engasjementsmetoden </t>
  </si>
  <si>
    <t xml:space="preserve">(-) CCP-element av kundeclearede engasjementer i form av eksponeringer i derivater (Opprinnelig engasjementsverdi) </t>
  </si>
  <si>
    <t xml:space="preserve">Maksimal nominell verdi av utstedte kredittderivater </t>
  </si>
  <si>
    <t>(-) Kjøpte kredittderivater som annerkjennes for motregning for utstedte kredittderivater</t>
  </si>
  <si>
    <t xml:space="preserve">Poster utenom balansen med 10 % konverteringsfaktor etter standardmetoden </t>
  </si>
  <si>
    <t xml:space="preserve">Poster utenom balansen med 20 % konverteringsfaktor etter standardmetoden </t>
  </si>
  <si>
    <t xml:space="preserve">Poster utenom balansen med 50 % konverteringsfaktor etter standardmetoden </t>
  </si>
  <si>
    <t xml:space="preserve">Poster utenom balansen med 100 % konverteringsfaktor etter standardmetoden </t>
  </si>
  <si>
    <t xml:space="preserve">Øvrige eiendeler </t>
  </si>
  <si>
    <t xml:space="preserve">Brutto avgitt sikkerhetsstillelse i forbindelse med derivatkontrakter </t>
  </si>
  <si>
    <t xml:space="preserve">(-) Fordringer for løpende margin i form av kontanter utbetalt i derivattransaksjoner  </t>
  </si>
  <si>
    <t xml:space="preserve">(-) CCP-element av kundeclearede engasjementer i form av eksponeringer i derivater (startmargin) </t>
  </si>
  <si>
    <t>Justeringer for bokførte salgstransaksjoner av gjenkjøpsavtaler mv.</t>
  </si>
  <si>
    <t>(-) Forvaltede eiendeler</t>
  </si>
  <si>
    <t>(-) Beløp i samsvar med artikkel 429 (7) i CRR  for konserinterne engasjementer (solo nivå)</t>
  </si>
  <si>
    <t xml:space="preserve">(-) Eksponering i samsvar med artikkel 429 (14) i CRR </t>
  </si>
  <si>
    <t xml:space="preserve">(-) Regulatoriske justeringer i kjernekapital </t>
  </si>
  <si>
    <t xml:space="preserve">(-) Regulatoriske justeringer i kjernekapital etter overgangsregler  </t>
  </si>
  <si>
    <t xml:space="preserve">Totalt eksponeringsbeløp </t>
  </si>
  <si>
    <t xml:space="preserve">Totalt eksponeringsbeløp etter overgangsregler </t>
  </si>
  <si>
    <t xml:space="preserve">Kapital </t>
  </si>
  <si>
    <t xml:space="preserve">Kjernekapital </t>
  </si>
  <si>
    <t xml:space="preserve">Kjernekapital etter overgangsregler </t>
  </si>
  <si>
    <t xml:space="preserve">Uvektet kjernekapitalandel </t>
  </si>
  <si>
    <t xml:space="preserve">Uvektet kjernekapitalandel etter overgangsregler </t>
  </si>
  <si>
    <t>Uvektet kjernekapital etter konsolidering Eierforetak i samarbeidende gruppe</t>
  </si>
  <si>
    <t>Split-up of on balance sheet exposures (excluding derivatives, SFTs and exempted exposures)</t>
  </si>
  <si>
    <t>CRR leverage ratio exposures</t>
  </si>
  <si>
    <t>EU-1</t>
  </si>
  <si>
    <t>Total on-balance sheet exposures (excluding derivatives, SFTs, and exempted exposures), of which:</t>
  </si>
  <si>
    <t>EU-2</t>
  </si>
  <si>
    <t>Trading book exposures</t>
  </si>
  <si>
    <t>EU-3</t>
  </si>
  <si>
    <t>Banking book exposures, of which:</t>
  </si>
  <si>
    <t>EU-4</t>
  </si>
  <si>
    <t>Covered bonds</t>
  </si>
  <si>
    <t>EU-5</t>
  </si>
  <si>
    <t>Exposures treated as sovereigns</t>
  </si>
  <si>
    <t>EU-6</t>
  </si>
  <si>
    <t>Exposures to regional governments, MDB, international organisations and PSE not treated as sovereigns</t>
  </si>
  <si>
    <t>EU-7</t>
  </si>
  <si>
    <t>Institutions</t>
  </si>
  <si>
    <t>EU-8</t>
  </si>
  <si>
    <t>Secured by mortgages of immovable properties</t>
  </si>
  <si>
    <t>EU-9</t>
  </si>
  <si>
    <t>Retail exposures</t>
  </si>
  <si>
    <t>EU-10</t>
  </si>
  <si>
    <t>Corporate</t>
  </si>
  <si>
    <t>EU-11</t>
  </si>
  <si>
    <t>Exposures in default</t>
  </si>
  <si>
    <t>EU-12</t>
  </si>
  <si>
    <t>Other exposures (eg equity, securitisations, and other non-credit obligation assets)</t>
  </si>
  <si>
    <t>Netto eksponering ved slutten av perioden</t>
  </si>
  <si>
    <t>Netto eksponering snitt</t>
  </si>
  <si>
    <t>Central governments or central banks</t>
  </si>
  <si>
    <t>Total IRB approach</t>
  </si>
  <si>
    <t>Stater og sentralbanker</t>
  </si>
  <si>
    <t>Foretak</t>
  </si>
  <si>
    <t>herav SMB</t>
  </si>
  <si>
    <t>Engasjementer med pantesikkerhet i eiendom</t>
  </si>
  <si>
    <t>Massemarked</t>
  </si>
  <si>
    <t>Institusjoner</t>
  </si>
  <si>
    <t>Offentlig foretak</t>
  </si>
  <si>
    <t>Forfalte engasjementer</t>
  </si>
  <si>
    <t>Lokale og regionale myndigheter</t>
  </si>
  <si>
    <t>Andre</t>
  </si>
  <si>
    <t>m</t>
  </si>
  <si>
    <t>Norway</t>
  </si>
  <si>
    <t>Other</t>
  </si>
  <si>
    <t/>
  </si>
  <si>
    <t>Corporates</t>
  </si>
  <si>
    <t>Retail</t>
  </si>
  <si>
    <t>Equity</t>
  </si>
  <si>
    <t>Total standardised approach</t>
  </si>
  <si>
    <t>Total</t>
  </si>
  <si>
    <t>h</t>
  </si>
  <si>
    <t>i</t>
  </si>
  <si>
    <t>j</t>
  </si>
  <si>
    <t>k</t>
  </si>
  <si>
    <t>l</t>
  </si>
  <si>
    <t>n</t>
  </si>
  <si>
    <t>o</t>
  </si>
  <si>
    <t>p</t>
  </si>
  <si>
    <t>q</t>
  </si>
  <si>
    <t>r</t>
  </si>
  <si>
    <t>s</t>
  </si>
  <si>
    <t>t</t>
  </si>
  <si>
    <t>u</t>
  </si>
  <si>
    <t>Jordbruk</t>
  </si>
  <si>
    <t>Bergverksdrift</t>
  </si>
  <si>
    <t>Industri</t>
  </si>
  <si>
    <t>Elektrisitet</t>
  </si>
  <si>
    <t>Vannforsyningsvirksomhet</t>
  </si>
  <si>
    <t>Bygg og anleggsvirksomhet</t>
  </si>
  <si>
    <t>Varehandel</t>
  </si>
  <si>
    <t>Transport</t>
  </si>
  <si>
    <t>Overnattingsvirksomhet</t>
  </si>
  <si>
    <t>Informasjon</t>
  </si>
  <si>
    <t>Finansieringsvirksomhet</t>
  </si>
  <si>
    <t>Omsetning</t>
  </si>
  <si>
    <t>Faglig tjenesteyting</t>
  </si>
  <si>
    <t>Forretning tjenesteyting</t>
  </si>
  <si>
    <t>Offentlig administrasjon</t>
  </si>
  <si>
    <t>undervisning</t>
  </si>
  <si>
    <t>helse og sosialtjenester</t>
  </si>
  <si>
    <t>Kulturvirksomhet</t>
  </si>
  <si>
    <t>Annen tjenesteyting</t>
  </si>
  <si>
    <t>Lønnet arbeid</t>
  </si>
  <si>
    <t>Udefinert</t>
  </si>
  <si>
    <t xml:space="preserve"> Total</t>
  </si>
  <si>
    <t>Høg-risikoengasjement</t>
  </si>
  <si>
    <t>Net exposure value</t>
  </si>
  <si>
    <t>On demand</t>
  </si>
  <si>
    <t>&lt;= 1 year</t>
  </si>
  <si>
    <t>&gt; 1 year &lt;= 5 years</t>
  </si>
  <si>
    <t>&gt; 5 years</t>
  </si>
  <si>
    <t>No stated maturity</t>
  </si>
  <si>
    <t>Total standatdised approach</t>
  </si>
  <si>
    <t>KATEGORI_OVERORDNET</t>
  </si>
  <si>
    <t>IRB_KATEGORI_HERAV</t>
  </si>
  <si>
    <t>IRB_ASSET_CLASS_CODE</t>
  </si>
  <si>
    <t>EKSPONERING_U_MISL</t>
  </si>
  <si>
    <t>EKSPONERING_M_MISL</t>
  </si>
  <si>
    <t>INDIVIDUELLE_NEDSKRIVNINGER</t>
  </si>
  <si>
    <t>INDIVID_NEDSKR_ENDR</t>
  </si>
  <si>
    <t>NACE_HOVEDGRUPPE</t>
  </si>
  <si>
    <t>NACE_HOVED_NAVN</t>
  </si>
  <si>
    <t>S</t>
  </si>
  <si>
    <t>annen_tjenesteyting</t>
  </si>
  <si>
    <t>B</t>
  </si>
  <si>
    <t>bergverksdrift</t>
  </si>
  <si>
    <t>F</t>
  </si>
  <si>
    <t>bygge_anleggsvirksomhet</t>
  </si>
  <si>
    <t>D</t>
  </si>
  <si>
    <t>elektrisitet</t>
  </si>
  <si>
    <t>M</t>
  </si>
  <si>
    <t>faglig_tjenesteyting</t>
  </si>
  <si>
    <t>K</t>
  </si>
  <si>
    <t>finanseringsvirksomhet</t>
  </si>
  <si>
    <t>N</t>
  </si>
  <si>
    <t>forretning_tjenesteyting</t>
  </si>
  <si>
    <t>Q</t>
  </si>
  <si>
    <t>helse_sosialetjenester</t>
  </si>
  <si>
    <t>C</t>
  </si>
  <si>
    <t>industri</t>
  </si>
  <si>
    <t>J</t>
  </si>
  <si>
    <t>informasjon</t>
  </si>
  <si>
    <t>A</t>
  </si>
  <si>
    <t>jordbruk</t>
  </si>
  <si>
    <t>R</t>
  </si>
  <si>
    <t>kulturellvirksomhet</t>
  </si>
  <si>
    <t>T</t>
  </si>
  <si>
    <t>lønnet_arbeid</t>
  </si>
  <si>
    <t>O</t>
  </si>
  <si>
    <t>offentlig_administrasjon</t>
  </si>
  <si>
    <t>L</t>
  </si>
  <si>
    <t>omsetning</t>
  </si>
  <si>
    <t>I</t>
  </si>
  <si>
    <t>overnattingsvirksomhet</t>
  </si>
  <si>
    <t>H</t>
  </si>
  <si>
    <t>transport</t>
  </si>
  <si>
    <t>Z</t>
  </si>
  <si>
    <t>udefinert</t>
  </si>
  <si>
    <t>P</t>
  </si>
  <si>
    <t>E</t>
  </si>
  <si>
    <t>vannforsyningsvirksomhet</t>
  </si>
  <si>
    <t>G</t>
  </si>
  <si>
    <t>varehandel</t>
  </si>
  <si>
    <t>LANDKODE</t>
  </si>
  <si>
    <t>EKSPONERING_MISL</t>
  </si>
  <si>
    <t>BA</t>
  </si>
  <si>
    <t>CA</t>
  </si>
  <si>
    <t>DK</t>
  </si>
  <si>
    <t>ES</t>
  </si>
  <si>
    <t>GB</t>
  </si>
  <si>
    <t>GR</t>
  </si>
  <si>
    <t>IS</t>
  </si>
  <si>
    <t>LT</t>
  </si>
  <si>
    <t>LV</t>
  </si>
  <si>
    <t>NO</t>
  </si>
  <si>
    <t>SE</t>
  </si>
  <si>
    <t>US</t>
  </si>
  <si>
    <t>KONTOTYPE</t>
  </si>
  <si>
    <t>CC_4_______30dager__</t>
  </si>
  <si>
    <t>CC_5_____30dager____60dager__</t>
  </si>
  <si>
    <t>CC_6_____60dager____90dager__</t>
  </si>
  <si>
    <t>CC_7_____90dager____180dager__</t>
  </si>
  <si>
    <t>CC_8_____180____365dager__</t>
  </si>
  <si>
    <t>CC_9_____365dager__</t>
  </si>
  <si>
    <t>CC_10___Ikkerestanse__</t>
  </si>
  <si>
    <t>Utlån og trukne rammer</t>
  </si>
  <si>
    <t>Eksponering uten sikkerhet</t>
  </si>
  <si>
    <t>Eksponering med sikkerhet</t>
  </si>
  <si>
    <t>Eksponering med finansiell garanti</t>
  </si>
  <si>
    <t>Netto eksponering</t>
  </si>
  <si>
    <t>Fordelt verdi sikkerhet</t>
  </si>
  <si>
    <t>Herav Mislighold</t>
  </si>
  <si>
    <t>RWA total</t>
  </si>
  <si>
    <t>Gjensnitt risikovekt</t>
  </si>
  <si>
    <t>Exposure classes</t>
  </si>
  <si>
    <t>Netto engasjement balanse</t>
  </si>
  <si>
    <t>Netto engasjement u/balanse</t>
  </si>
  <si>
    <t>eksp m/konv.  balanse</t>
  </si>
  <si>
    <t>eksp m/konv. uten balanse</t>
  </si>
  <si>
    <t xml:space="preserve"> </t>
  </si>
  <si>
    <t>Risk weight</t>
  </si>
  <si>
    <t>Others</t>
  </si>
  <si>
    <t>Of which unrated</t>
  </si>
  <si>
    <t>Frequency: Semi-annually</t>
  </si>
  <si>
    <t>Exposure value</t>
  </si>
  <si>
    <t>RWAs</t>
  </si>
  <si>
    <t>Total portfolios subject to the advanced method</t>
  </si>
  <si>
    <t>(i) VaR component (including the 3× multiplier)</t>
  </si>
  <si>
    <t>(ii) SVaR component (including the 3× multiplier)</t>
  </si>
  <si>
    <t>All portfolios subject to the standardised method</t>
  </si>
  <si>
    <t>EU4</t>
  </si>
  <si>
    <t>Based on the original exposure method</t>
  </si>
  <si>
    <t>Total subject to the CVA capital charge</t>
  </si>
  <si>
    <t>Collateral used in derivative transactions</t>
  </si>
  <si>
    <t>Collateral used in SFTs</t>
  </si>
  <si>
    <t>Fair value of collateral received</t>
  </si>
  <si>
    <t>Fair value of posted collateral</t>
  </si>
  <si>
    <t>Segregated</t>
  </si>
  <si>
    <t>Unsegregated</t>
  </si>
  <si>
    <t>NOK</t>
  </si>
  <si>
    <t>Frequency: Semi annualy</t>
  </si>
  <si>
    <t>Scope of consolidation (consolidated)</t>
  </si>
  <si>
    <t>Total unweighted value</t>
  </si>
  <si>
    <t>Total weighted value</t>
  </si>
  <si>
    <t>Currency and units (NOK million)</t>
  </si>
  <si>
    <t>Quarter ending on 31. December 2021</t>
  </si>
  <si>
    <t>Number of datapoints used in calculation of averages</t>
  </si>
  <si>
    <t>HIGH-QUALITY LIQUID ASSETS</t>
  </si>
  <si>
    <t>Total high-quality liquid assets (HQLA)</t>
  </si>
  <si>
    <t>CASH-OUTFLOWS</t>
  </si>
  <si>
    <t>Retail deposits and deposits from SMEs, of which:</t>
  </si>
  <si>
    <t>Stable deposits</t>
  </si>
  <si>
    <t>Less stable deposits</t>
  </si>
  <si>
    <t>Unsecured wholesale funding</t>
  </si>
  <si>
    <t>Operational deposits (all counterparties) and deposits in networks of cooperative banks</t>
  </si>
  <si>
    <t>Non-operational deposits (all counterparties)</t>
  </si>
  <si>
    <t>Unsecured debt</t>
  </si>
  <si>
    <t>Secured wholesale funding</t>
  </si>
  <si>
    <t>Additional requirements</t>
  </si>
  <si>
    <t>Outflows related to derivative exposures and other collateral requirements</t>
  </si>
  <si>
    <t>Outflows related to loss of funding on debt products</t>
  </si>
  <si>
    <t>Credit and liquidity facilities</t>
  </si>
  <si>
    <t>Other contractual funding obligations</t>
  </si>
  <si>
    <t>Other contingent funding obligations</t>
  </si>
  <si>
    <t>TOTAL CASH OUTFLOWS</t>
  </si>
  <si>
    <t>CASH-INFLOWS</t>
  </si>
  <si>
    <t>Secured lending (eg reverse repos)</t>
  </si>
  <si>
    <t>Inflows from fully performing exposures</t>
  </si>
  <si>
    <t>Other cash inflows</t>
  </si>
  <si>
    <t>19a</t>
  </si>
  <si>
    <t>(Difference between total weighted inflows and total weighted outflows arising from transactions in third countries where there are transfer restrictions or which are denominated in non-convertible currencies)</t>
  </si>
  <si>
    <t>19b</t>
  </si>
  <si>
    <t>(Excess inflows from a related specialised credit institution)</t>
  </si>
  <si>
    <t>TOTAL CASH-INFLOWS</t>
  </si>
  <si>
    <t>Fully exempt inflows</t>
  </si>
  <si>
    <t>Inflows Subject to 90% Cap</t>
  </si>
  <si>
    <t>20c</t>
  </si>
  <si>
    <t>Inflows Subject to 75% Cap</t>
  </si>
  <si>
    <t>LIQUIDITY BUFFER</t>
  </si>
  <si>
    <t>TOTAL NET CASH OUTFLOWS</t>
  </si>
  <si>
    <t>LIQUIDITY COVERAGE RATIO (%)</t>
  </si>
  <si>
    <t>Frequency: semi annualy</t>
  </si>
  <si>
    <t>Carrying amount of encumbered assets</t>
  </si>
  <si>
    <t>Fair value of encumbered assets</t>
  </si>
  <si>
    <t>Carrying amount of unencumbered assets</t>
  </si>
  <si>
    <t>Fair value of unencumbered assets</t>
  </si>
  <si>
    <t>Of which notionally elligble EHQLA and HQLA</t>
  </si>
  <si>
    <t>Of which EHQLA and HQLA</t>
  </si>
  <si>
    <t>Assets of the reporting institution</t>
  </si>
  <si>
    <t>Loans on demand</t>
  </si>
  <si>
    <t>Equity instruments</t>
  </si>
  <si>
    <t>Debt securities</t>
  </si>
  <si>
    <t>Loans and advances other than loans on demand</t>
  </si>
  <si>
    <t>Other assets</t>
  </si>
  <si>
    <t>Geographical distribution of credit exposures relevant for the calculation of the countercyclical capital buffer</t>
  </si>
  <si>
    <t>Generelle kredittengasjementer</t>
  </si>
  <si>
    <t>Engasjementer i handelsporteføljen</t>
  </si>
  <si>
    <t>Verdipapiriseringsengasjementer</t>
  </si>
  <si>
    <t>Kapitalkrav</t>
  </si>
  <si>
    <t>Vekter for kapitalkrav</t>
  </si>
  <si>
    <t>Motsyklisk kapitalbuffersats</t>
  </si>
  <si>
    <t>Engasjements-beløp for SA</t>
  </si>
  <si>
    <t>Engasjements-beløp for IRB</t>
  </si>
  <si>
    <t>Summen av lange og korte posisjoner i handelsporteføljen</t>
  </si>
  <si>
    <t>Verdien av engasjementer i handelsporteføljen for interne modeller</t>
  </si>
  <si>
    <t>Engasjementsbeløp for SA</t>
  </si>
  <si>
    <t>Engasjementsbeløp for IRB</t>
  </si>
  <si>
    <t>Herav: Generelle kredittengasjementer</t>
  </si>
  <si>
    <t>Herav: Engasjementer i handelsporteføljen</t>
  </si>
  <si>
    <t>Herav: Verdipapiriserings-engasjementer</t>
  </si>
  <si>
    <t>Norge</t>
  </si>
  <si>
    <t>Samlet beregningsgrunnlag</t>
  </si>
  <si>
    <t>Foretaksspesifikk motsyklisk kapitalbuffersats</t>
  </si>
  <si>
    <t>Krav til foretaksspesifikk motsyklisk kapitalbuffer</t>
  </si>
  <si>
    <t>Q4 2022</t>
  </si>
  <si>
    <t>Fond for urealiserte gevinstar</t>
  </si>
  <si>
    <t>SpareBank 1 Samspar AS</t>
  </si>
  <si>
    <t>Minimum kapitalkrav (7,5 %)</t>
  </si>
  <si>
    <t>Høgrisikoengasjement</t>
  </si>
  <si>
    <t>Total standardmetoden</t>
  </si>
  <si>
    <t>HR</t>
  </si>
  <si>
    <t>FR</t>
  </si>
  <si>
    <t>EE</t>
  </si>
  <si>
    <t>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</si>
</sst>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 * #,##0.00_ ;_ * \-#,##0.00_ ;_ * &quot;-&quot;??_ ;_ @_ "/>
    <numFmt numFmtId="165" formatCode="_ * #,##0_ ;_ * \-#,##0_ ;_ * &quot;-&quot;??_ ;_ @_ "/>
    <numFmt numFmtId="166" formatCode="0.0\ %"/>
    <numFmt numFmtId="167" formatCode="_-* #,##0_-;\-* #,##0_-;_-* &quot;-&quot;??_-;_-@_-"/>
    <numFmt numFmtId="168" formatCode="_(* #,##0_);_(* \(#,##0\);_(* &quot; - &quot;_);_(@_)"/>
    <numFmt numFmtId="169" formatCode="_ * #,##0.000_ ;_ * \-#,##0.000_ ;_ * &quot;-&quot;??_ ;_ @_ "/>
    <numFmt numFmtId="170" formatCode="_ * #,##0.00000000_ ;_ * \-#,##0.00000000_ ;_ * &quot;-&quot;??_ ;_ @_ "/>
  </numFmts>
  <fonts count="6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Verdana"/>
      <family val="2"/>
    </font>
    <font>
      <b/>
      <sz val="16"/>
      <color rgb="FF002060"/>
      <name val="Verdana"/>
      <family val="2"/>
    </font>
    <font>
      <b/>
      <sz val="11"/>
      <name val="Verdana"/>
      <family val="2"/>
    </font>
    <font>
      <sz val="7"/>
      <name val="Verdana"/>
      <family val="2"/>
    </font>
    <font>
      <b/>
      <sz val="7"/>
      <name val="Verdana"/>
      <family val="2"/>
    </font>
    <font>
      <b/>
      <sz val="9"/>
      <name val="Verdana"/>
      <family val="2"/>
    </font>
    <font>
      <b/>
      <sz val="10"/>
      <name val="Verdana"/>
      <family val="2"/>
    </font>
    <font>
      <sz val="6.5"/>
      <name val="Verdana"/>
      <family val="2"/>
    </font>
    <font>
      <sz val="11"/>
      <color theme="1"/>
      <name val="Verdana"/>
      <family val="2"/>
    </font>
    <font>
      <b/>
      <u/>
      <sz val="12"/>
      <color rgb="FF002060"/>
      <name val="Verdana"/>
      <family val="2"/>
    </font>
    <font>
      <sz val="11"/>
      <color rgb="FF002060"/>
      <name val="Verdana"/>
      <family val="2"/>
    </font>
    <font>
      <sz val="11"/>
      <name val="Verdana"/>
      <family val="2"/>
    </font>
    <font>
      <sz val="6.5"/>
      <color theme="1"/>
      <name val="Verdana"/>
      <family val="2"/>
    </font>
    <font>
      <sz val="10"/>
      <name val="Arial"/>
      <family val="2"/>
    </font>
    <font>
      <sz val="6.5"/>
      <color rgb="FFFF0000"/>
      <name val="Verdana"/>
      <family val="2"/>
    </font>
    <font>
      <b/>
      <sz val="6.5"/>
      <color theme="1"/>
      <name val="Verdana"/>
      <family val="2"/>
    </font>
    <font>
      <b/>
      <sz val="6.5"/>
      <name val="Verdana"/>
      <family val="2"/>
    </font>
    <font>
      <b/>
      <sz val="6.5"/>
      <color rgb="FFFF0000"/>
      <name val="Verdana"/>
      <family val="2"/>
    </font>
    <font>
      <i/>
      <sz val="6.5"/>
      <name val="Verdana"/>
      <family val="2"/>
    </font>
    <font>
      <sz val="6.5"/>
      <color rgb="FF002060"/>
      <name val="Verdana"/>
      <family val="2"/>
    </font>
    <font>
      <sz val="11"/>
      <color rgb="FFFF0000"/>
      <name val="Verdana"/>
      <family val="2"/>
    </font>
    <font>
      <b/>
      <i/>
      <sz val="6.5"/>
      <color theme="1"/>
      <name val="Verdana"/>
      <family val="2"/>
    </font>
    <font>
      <b/>
      <i/>
      <sz val="6.5"/>
      <name val="Verdana"/>
      <family val="2"/>
    </font>
    <font>
      <i/>
      <sz val="7"/>
      <name val="Verdana"/>
      <family val="2"/>
    </font>
    <font>
      <b/>
      <sz val="9"/>
      <color rgb="FFFF0000"/>
      <name val="Verdana"/>
      <family val="2"/>
    </font>
    <font>
      <sz val="12"/>
      <name val="Verdana"/>
      <family val="2"/>
    </font>
    <font>
      <sz val="7"/>
      <color theme="1"/>
      <name val="Verdana"/>
      <family val="2"/>
    </font>
    <font>
      <sz val="6.5"/>
      <name val="Arial"/>
      <family val="2"/>
    </font>
    <font>
      <b/>
      <sz val="10"/>
      <name val="Arial"/>
      <family val="2"/>
    </font>
    <font>
      <b/>
      <sz val="6.5"/>
      <name val="Arial"/>
      <family val="2"/>
    </font>
    <font>
      <sz val="7"/>
      <color rgb="FFFF0000"/>
      <name val="Verdana"/>
      <family val="2"/>
    </font>
    <font>
      <i/>
      <sz val="9"/>
      <name val="Calibri"/>
      <family val="2"/>
      <scheme val="minor"/>
    </font>
    <font>
      <sz val="9"/>
      <name val="Calibri"/>
      <family val="2"/>
      <scheme val="minor"/>
    </font>
    <font>
      <b/>
      <i/>
      <sz val="9"/>
      <color rgb="FF222222"/>
      <name val="Calibri"/>
      <family val="2"/>
      <scheme val="minor"/>
    </font>
    <font>
      <sz val="9"/>
      <color rgb="FF222222"/>
      <name val="Calibri"/>
      <family val="2"/>
      <scheme val="minor"/>
    </font>
    <font>
      <u/>
      <sz val="9"/>
      <name val="Calibri"/>
      <family val="2"/>
      <scheme val="minor"/>
    </font>
    <font>
      <sz val="8"/>
      <name val="Verdana"/>
      <family val="2"/>
    </font>
    <font>
      <sz val="8"/>
      <color theme="1"/>
      <name val="Verdana"/>
      <family val="2"/>
    </font>
    <font>
      <b/>
      <sz val="8"/>
      <name val="Verdana"/>
      <family val="2"/>
    </font>
    <font>
      <i/>
      <sz val="8"/>
      <name val="Verdana"/>
      <family val="2"/>
    </font>
    <font>
      <b/>
      <sz val="8"/>
      <color theme="1"/>
      <name val="Verdana"/>
      <family val="2"/>
    </font>
    <font>
      <b/>
      <sz val="9"/>
      <name val="Calibri"/>
      <family val="2"/>
      <scheme val="minor"/>
    </font>
    <font>
      <sz val="9"/>
      <name val="Calibri"/>
      <family val="2"/>
    </font>
    <font>
      <sz val="10"/>
      <color theme="1"/>
      <name val="Verdana"/>
      <family val="2"/>
    </font>
    <font>
      <b/>
      <sz val="16"/>
      <color theme="1"/>
      <name val="Verdana"/>
      <family val="2"/>
    </font>
    <font>
      <i/>
      <sz val="6.5"/>
      <name val="Arial"/>
      <family val="2"/>
    </font>
    <font>
      <i/>
      <sz val="10"/>
      <name val="Arial"/>
      <family val="2"/>
    </font>
    <font>
      <b/>
      <u val="singleAccounting"/>
      <sz val="9"/>
      <name val="Times New Roman"/>
      <family val="1"/>
    </font>
    <font>
      <sz val="9"/>
      <name val="Times New Roman"/>
      <family val="1"/>
    </font>
    <font>
      <b/>
      <sz val="10"/>
      <color rgb="FFFF0000"/>
      <name val="Verdana"/>
      <family val="2"/>
    </font>
    <font>
      <sz val="8"/>
      <color rgb="FFFF0000"/>
      <name val="Verdana"/>
      <family val="2"/>
    </font>
    <font>
      <sz val="10"/>
      <color rgb="FFFF0000"/>
      <name val="Verdana"/>
      <family val="2"/>
    </font>
    <font>
      <sz val="9"/>
      <color theme="1"/>
      <name val="Verdana"/>
      <family val="2"/>
    </font>
    <font>
      <sz val="10"/>
      <color rgb="FFFF0000"/>
      <name val="Arial"/>
      <family val="2"/>
    </font>
    <font>
      <sz val="8"/>
      <name val="Arial"/>
      <family val="2"/>
    </font>
    <font>
      <sz val="8"/>
      <color rgb="FFFF0000"/>
      <name val="Arial"/>
      <family val="2"/>
    </font>
    <font>
      <sz val="6.5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82">
    <border>
      <left/>
      <right/>
      <top/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rgb="FF00206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indexed="64"/>
      </right>
      <top/>
      <bottom/>
      <diagonal/>
    </border>
    <border>
      <left/>
      <right style="medium">
        <color auto="1"/>
      </right>
      <top/>
      <bottom style="thin">
        <color indexed="64"/>
      </bottom>
      <diagonal/>
    </border>
    <border>
      <left style="medium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002060"/>
      </bottom>
      <diagonal/>
    </border>
    <border>
      <left style="thin">
        <color auto="1"/>
      </left>
      <right style="medium">
        <color auto="1"/>
      </right>
      <top/>
      <bottom style="thin">
        <color indexed="64"/>
      </bottom>
      <diagonal/>
    </border>
    <border>
      <left style="medium">
        <color auto="1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auto="1"/>
      </bottom>
      <diagonal/>
    </border>
    <border>
      <left style="medium">
        <color indexed="64"/>
      </left>
      <right style="medium">
        <color auto="1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indexed="64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indexed="64"/>
      </right>
      <top style="medium">
        <color rgb="FF002060"/>
      </top>
      <bottom style="thin">
        <color indexed="64"/>
      </bottom>
      <diagonal/>
    </border>
    <border>
      <left/>
      <right style="medium">
        <color auto="1"/>
      </right>
      <top style="thin">
        <color indexed="64"/>
      </top>
      <bottom/>
      <diagonal/>
    </border>
    <border>
      <left style="medium">
        <color indexed="64"/>
      </left>
      <right style="medium">
        <color auto="1"/>
      </right>
      <top style="thin">
        <color indexed="64"/>
      </top>
      <bottom/>
      <diagonal/>
    </border>
    <border>
      <left/>
      <right/>
      <top style="thin">
        <color rgb="FF002060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medium">
        <color auto="1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medium">
        <color theme="0" tint="-0.499984740745262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medium">
        <color indexed="64"/>
      </top>
      <bottom/>
      <diagonal/>
    </border>
  </borders>
  <cellStyleXfs count="14">
    <xf numFmtId="0" fontId="0" fillId="0" borderId="0" applyProtection="0"/>
    <xf numFmtId="164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8" fillId="0" borderId="0"/>
    <xf numFmtId="0" fontId="10" fillId="0" borderId="0"/>
    <xf numFmtId="0" fontId="18" fillId="0" borderId="0" applyProtection="0"/>
    <xf numFmtId="0" fontId="3" fillId="0" borderId="0"/>
    <xf numFmtId="164" fontId="2" fillId="0" borderId="0" applyFont="0" applyFill="0" applyBorder="0" applyAlignment="0" applyProtection="0"/>
    <xf numFmtId="0" fontId="1" fillId="0" borderId="0"/>
    <xf numFmtId="0" fontId="52" fillId="0" borderId="0">
      <alignment horizontal="center" wrapText="1"/>
    </xf>
    <xf numFmtId="0" fontId="53" fillId="0" borderId="0" applyFill="0" applyBorder="0">
      <alignment horizontal="left" vertical="top"/>
    </xf>
    <xf numFmtId="168" fontId="53" fillId="0" borderId="0" applyFill="0" applyBorder="0">
      <alignment horizontal="right" vertical="top"/>
    </xf>
  </cellStyleXfs>
  <cellXfs count="717">
    <xf numFmtId="0" fontId="0" fillId="0" borderId="0" xfId="0"/>
    <xf numFmtId="0" fontId="5" fillId="0" borderId="1" xfId="0" applyFont="1" applyBorder="1"/>
    <xf numFmtId="0" fontId="6" fillId="0" borderId="2" xfId="0" applyFont="1" applyBorder="1" applyAlignment="1">
      <alignment horizontal="left" vertical="center"/>
    </xf>
    <xf numFmtId="49" fontId="7" fillId="0" borderId="2" xfId="0" applyNumberFormat="1" applyFont="1" applyBorder="1" applyAlignment="1">
      <alignment vertical="center"/>
    </xf>
    <xf numFmtId="0" fontId="5" fillId="0" borderId="0" xfId="0" applyFont="1"/>
    <xf numFmtId="49" fontId="5" fillId="0" borderId="0" xfId="0" applyNumberFormat="1" applyFont="1"/>
    <xf numFmtId="0" fontId="11" fillId="0" borderId="0" xfId="0" applyFont="1"/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5" fillId="0" borderId="0" xfId="0" applyFont="1" applyAlignment="1">
      <alignment horizontal="left" vertical="top"/>
    </xf>
    <xf numFmtId="0" fontId="12" fillId="2" borderId="31" xfId="0" applyFont="1" applyFill="1" applyBorder="1" applyAlignment="1">
      <alignment horizontal="left" vertical="center"/>
    </xf>
    <xf numFmtId="0" fontId="12" fillId="2" borderId="16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vertical="center"/>
    </xf>
    <xf numFmtId="0" fontId="12" fillId="2" borderId="30" xfId="0" applyFont="1" applyFill="1" applyBorder="1" applyAlignment="1">
      <alignment vertical="center"/>
    </xf>
    <xf numFmtId="0" fontId="12" fillId="2" borderId="16" xfId="0" applyFont="1" applyFill="1" applyBorder="1" applyAlignment="1">
      <alignment horizontal="center" textRotation="90" wrapText="1"/>
    </xf>
    <xf numFmtId="0" fontId="13" fillId="2" borderId="0" xfId="3" applyFont="1" applyFill="1"/>
    <xf numFmtId="0" fontId="14" fillId="2" borderId="0" xfId="3" applyFont="1" applyFill="1"/>
    <xf numFmtId="0" fontId="15" fillId="2" borderId="0" xfId="3" applyFont="1" applyFill="1" applyAlignment="1">
      <alignment vertical="top" wrapText="1"/>
    </xf>
    <xf numFmtId="0" fontId="13" fillId="2" borderId="0" xfId="3" applyFont="1" applyFill="1" applyAlignment="1">
      <alignment vertical="top" wrapText="1"/>
    </xf>
    <xf numFmtId="0" fontId="10" fillId="2" borderId="0" xfId="3" applyFont="1" applyFill="1" applyAlignment="1">
      <alignment vertical="top"/>
    </xf>
    <xf numFmtId="0" fontId="16" fillId="2" borderId="0" xfId="3" applyFont="1" applyFill="1" applyAlignment="1">
      <alignment vertical="top" wrapText="1"/>
    </xf>
    <xf numFmtId="0" fontId="17" fillId="2" borderId="0" xfId="3" applyFont="1" applyFill="1"/>
    <xf numFmtId="0" fontId="12" fillId="2" borderId="0" xfId="3" applyFont="1" applyFill="1"/>
    <xf numFmtId="0" fontId="12" fillId="2" borderId="10" xfId="3" applyFont="1" applyFill="1" applyBorder="1" applyAlignment="1">
      <alignment horizontal="center" vertical="center" wrapText="1"/>
    </xf>
    <xf numFmtId="0" fontId="13" fillId="2" borderId="24" xfId="3" applyFont="1" applyFill="1" applyBorder="1" applyAlignment="1">
      <alignment vertical="top" wrapText="1"/>
    </xf>
    <xf numFmtId="0" fontId="13" fillId="2" borderId="24" xfId="3" applyFont="1" applyFill="1" applyBorder="1"/>
    <xf numFmtId="0" fontId="12" fillId="2" borderId="40" xfId="3" applyFont="1" applyFill="1" applyBorder="1" applyAlignment="1">
      <alignment horizontal="center" vertical="center" wrapText="1"/>
    </xf>
    <xf numFmtId="0" fontId="17" fillId="2" borderId="9" xfId="3" applyFont="1" applyFill="1" applyBorder="1" applyAlignment="1">
      <alignment horizontal="center" vertical="center" wrapText="1"/>
    </xf>
    <xf numFmtId="0" fontId="17" fillId="2" borderId="10" xfId="3" applyFont="1" applyFill="1" applyBorder="1" applyAlignment="1">
      <alignment horizontal="center" vertical="center" wrapText="1"/>
    </xf>
    <xf numFmtId="0" fontId="12" fillId="2" borderId="17" xfId="3" applyFont="1" applyFill="1" applyBorder="1" applyAlignment="1">
      <alignment horizontal="center" vertical="center" wrapText="1"/>
    </xf>
    <xf numFmtId="0" fontId="12" fillId="2" borderId="11" xfId="3" applyFont="1" applyFill="1" applyBorder="1"/>
    <xf numFmtId="165" fontId="12" fillId="2" borderId="22" xfId="1" applyNumberFormat="1" applyFont="1" applyFill="1" applyBorder="1"/>
    <xf numFmtId="165" fontId="12" fillId="2" borderId="23" xfId="1" applyNumberFormat="1" applyFont="1" applyFill="1" applyBorder="1"/>
    <xf numFmtId="165" fontId="21" fillId="2" borderId="22" xfId="1" applyNumberFormat="1" applyFont="1" applyFill="1" applyBorder="1"/>
    <xf numFmtId="165" fontId="21" fillId="2" borderId="23" xfId="1" applyNumberFormat="1" applyFont="1" applyFill="1" applyBorder="1"/>
    <xf numFmtId="0" fontId="17" fillId="2" borderId="35" xfId="3" applyFont="1" applyFill="1" applyBorder="1" applyAlignment="1">
      <alignment horizontal="center" vertical="center" wrapText="1"/>
    </xf>
    <xf numFmtId="165" fontId="21" fillId="2" borderId="16" xfId="1" applyNumberFormat="1" applyFont="1" applyFill="1" applyBorder="1"/>
    <xf numFmtId="0" fontId="17" fillId="2" borderId="22" xfId="3" applyFont="1" applyFill="1" applyBorder="1" applyAlignment="1">
      <alignment horizontal="center" vertical="center"/>
    </xf>
    <xf numFmtId="0" fontId="17" fillId="2" borderId="56" xfId="3" applyFont="1" applyFill="1" applyBorder="1" applyAlignment="1">
      <alignment horizontal="center" vertical="center" wrapText="1"/>
    </xf>
    <xf numFmtId="0" fontId="12" fillId="2" borderId="59" xfId="3" applyFont="1" applyFill="1" applyBorder="1" applyAlignment="1">
      <alignment horizontal="left" vertical="center"/>
    </xf>
    <xf numFmtId="0" fontId="21" fillId="2" borderId="59" xfId="3" applyFont="1" applyFill="1" applyBorder="1" applyAlignment="1">
      <alignment horizontal="left" vertical="center"/>
    </xf>
    <xf numFmtId="0" fontId="21" fillId="2" borderId="61" xfId="3" applyFont="1" applyFill="1" applyBorder="1" applyAlignment="1">
      <alignment horizontal="left" vertical="center"/>
    </xf>
    <xf numFmtId="165" fontId="21" fillId="2" borderId="44" xfId="1" applyNumberFormat="1" applyFont="1" applyFill="1" applyBorder="1"/>
    <xf numFmtId="165" fontId="12" fillId="2" borderId="43" xfId="1" applyNumberFormat="1" applyFont="1" applyFill="1" applyBorder="1"/>
    <xf numFmtId="165" fontId="12" fillId="2" borderId="14" xfId="1" applyNumberFormat="1" applyFont="1" applyFill="1" applyBorder="1"/>
    <xf numFmtId="165" fontId="12" fillId="2" borderId="51" xfId="1" applyNumberFormat="1" applyFont="1" applyFill="1" applyBorder="1"/>
    <xf numFmtId="0" fontId="20" fillId="2" borderId="32" xfId="3" applyFont="1" applyFill="1" applyBorder="1" applyAlignment="1">
      <alignment horizontal="center" vertical="center"/>
    </xf>
    <xf numFmtId="0" fontId="12" fillId="2" borderId="56" xfId="3" applyFont="1" applyFill="1" applyBorder="1" applyAlignment="1">
      <alignment horizontal="center" vertical="center" wrapText="1"/>
    </xf>
    <xf numFmtId="0" fontId="12" fillId="2" borderId="25" xfId="3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/>
    </xf>
    <xf numFmtId="0" fontId="12" fillId="2" borderId="43" xfId="0" applyFont="1" applyFill="1" applyBorder="1" applyAlignment="1">
      <alignment horizontal="center" vertical="center"/>
    </xf>
    <xf numFmtId="0" fontId="20" fillId="2" borderId="43" xfId="0" applyFont="1" applyFill="1" applyBorder="1" applyAlignment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0" fontId="13" fillId="2" borderId="0" xfId="3" applyFont="1" applyFill="1" applyAlignment="1">
      <alignment vertical="center"/>
    </xf>
    <xf numFmtId="0" fontId="12" fillId="2" borderId="42" xfId="3" applyFont="1" applyFill="1" applyBorder="1" applyAlignment="1">
      <alignment horizontal="center" vertical="center" wrapText="1"/>
    </xf>
    <xf numFmtId="0" fontId="24" fillId="2" borderId="0" xfId="3" applyFont="1" applyFill="1" applyAlignment="1">
      <alignment vertical="center" wrapText="1"/>
    </xf>
    <xf numFmtId="0" fontId="12" fillId="2" borderId="24" xfId="3" applyFont="1" applyFill="1" applyBorder="1" applyAlignment="1">
      <alignment vertical="center"/>
    </xf>
    <xf numFmtId="0" fontId="17" fillId="2" borderId="44" xfId="3" applyFont="1" applyFill="1" applyBorder="1" applyAlignment="1">
      <alignment horizontal="center" vertical="center"/>
    </xf>
    <xf numFmtId="0" fontId="12" fillId="2" borderId="25" xfId="0" applyFont="1" applyFill="1" applyBorder="1" applyAlignment="1">
      <alignment horizontal="center" vertical="center"/>
    </xf>
    <xf numFmtId="0" fontId="17" fillId="2" borderId="9" xfId="3" applyFont="1" applyFill="1" applyBorder="1" applyAlignment="1">
      <alignment horizontal="center" vertical="center"/>
    </xf>
    <xf numFmtId="0" fontId="17" fillId="2" borderId="43" xfId="3" applyFont="1" applyFill="1" applyBorder="1" applyAlignment="1">
      <alignment horizontal="center" vertical="center"/>
    </xf>
    <xf numFmtId="0" fontId="20" fillId="2" borderId="43" xfId="3" applyFont="1" applyFill="1" applyBorder="1" applyAlignment="1">
      <alignment horizontal="center" vertical="center"/>
    </xf>
    <xf numFmtId="165" fontId="21" fillId="2" borderId="14" xfId="1" applyNumberFormat="1" applyFont="1" applyFill="1" applyBorder="1"/>
    <xf numFmtId="165" fontId="21" fillId="2" borderId="51" xfId="1" applyNumberFormat="1" applyFont="1" applyFill="1" applyBorder="1"/>
    <xf numFmtId="0" fontId="12" fillId="2" borderId="59" xfId="3" applyFont="1" applyFill="1" applyBorder="1" applyAlignment="1">
      <alignment horizontal="left"/>
    </xf>
    <xf numFmtId="0" fontId="12" fillId="2" borderId="59" xfId="3" applyFont="1" applyFill="1" applyBorder="1"/>
    <xf numFmtId="0" fontId="12" fillId="2" borderId="62" xfId="3" applyFont="1" applyFill="1" applyBorder="1"/>
    <xf numFmtId="0" fontId="12" fillId="2" borderId="62" xfId="3" applyFont="1" applyFill="1" applyBorder="1" applyAlignment="1">
      <alignment horizontal="left" vertical="center"/>
    </xf>
    <xf numFmtId="0" fontId="12" fillId="2" borderId="25" xfId="0" applyFont="1" applyFill="1" applyBorder="1" applyAlignment="1">
      <alignment horizontal="center" textRotation="90" wrapText="1"/>
    </xf>
    <xf numFmtId="0" fontId="12" fillId="2" borderId="56" xfId="0" applyFont="1" applyFill="1" applyBorder="1" applyAlignment="1">
      <alignment horizontal="center" vertical="center"/>
    </xf>
    <xf numFmtId="0" fontId="17" fillId="2" borderId="24" xfId="3" applyFont="1" applyFill="1" applyBorder="1"/>
    <xf numFmtId="0" fontId="17" fillId="2" borderId="32" xfId="3" applyFont="1" applyFill="1" applyBorder="1" applyAlignment="1">
      <alignment horizontal="center" vertical="center" wrapText="1"/>
    </xf>
    <xf numFmtId="0" fontId="17" fillId="2" borderId="39" xfId="3" applyFont="1" applyFill="1" applyBorder="1" applyAlignment="1">
      <alignment horizontal="center" vertical="center" wrapText="1"/>
    </xf>
    <xf numFmtId="0" fontId="17" fillId="2" borderId="52" xfId="3" applyFont="1" applyFill="1" applyBorder="1"/>
    <xf numFmtId="0" fontId="17" fillId="2" borderId="65" xfId="3" applyFont="1" applyFill="1" applyBorder="1" applyAlignment="1">
      <alignment horizontal="center" vertical="center"/>
    </xf>
    <xf numFmtId="0" fontId="12" fillId="2" borderId="56" xfId="3" applyFont="1" applyFill="1" applyBorder="1" applyAlignment="1">
      <alignment vertical="center"/>
    </xf>
    <xf numFmtId="165" fontId="12" fillId="2" borderId="9" xfId="1" applyNumberFormat="1" applyFont="1" applyFill="1" applyBorder="1" applyAlignment="1">
      <alignment vertical="center"/>
    </xf>
    <xf numFmtId="165" fontId="17" fillId="2" borderId="56" xfId="1" applyNumberFormat="1" applyFont="1" applyFill="1" applyBorder="1" applyAlignment="1">
      <alignment horizontal="center" vertical="center" wrapText="1"/>
    </xf>
    <xf numFmtId="0" fontId="12" fillId="2" borderId="51" xfId="3" applyFont="1" applyFill="1" applyBorder="1" applyAlignment="1">
      <alignment vertical="center"/>
    </xf>
    <xf numFmtId="165" fontId="17" fillId="2" borderId="43" xfId="1" applyNumberFormat="1" applyFont="1" applyFill="1" applyBorder="1" applyAlignment="1">
      <alignment vertical="center"/>
    </xf>
    <xf numFmtId="165" fontId="12" fillId="2" borderId="51" xfId="1" applyNumberFormat="1" applyFont="1" applyFill="1" applyBorder="1" applyAlignment="1">
      <alignment vertical="center"/>
    </xf>
    <xf numFmtId="0" fontId="12" fillId="2" borderId="53" xfId="3" applyFont="1" applyFill="1" applyBorder="1" applyAlignment="1">
      <alignment vertical="center"/>
    </xf>
    <xf numFmtId="165" fontId="12" fillId="2" borderId="22" xfId="1" applyNumberFormat="1" applyFont="1" applyFill="1" applyBorder="1" applyAlignment="1">
      <alignment vertical="center"/>
    </xf>
    <xf numFmtId="165" fontId="12" fillId="2" borderId="53" xfId="1" applyNumberFormat="1" applyFont="1" applyFill="1" applyBorder="1" applyAlignment="1">
      <alignment vertical="center"/>
    </xf>
    <xf numFmtId="165" fontId="12" fillId="2" borderId="43" xfId="1" applyNumberFormat="1" applyFont="1" applyFill="1" applyBorder="1" applyAlignment="1">
      <alignment vertical="center"/>
    </xf>
    <xf numFmtId="0" fontId="17" fillId="2" borderId="27" xfId="3" applyFont="1" applyFill="1" applyBorder="1" applyAlignment="1">
      <alignment horizontal="center" vertical="center"/>
    </xf>
    <xf numFmtId="0" fontId="25" fillId="2" borderId="0" xfId="3" applyFont="1" applyFill="1"/>
    <xf numFmtId="9" fontId="17" fillId="2" borderId="33" xfId="3" applyNumberFormat="1" applyFont="1" applyFill="1" applyBorder="1" applyAlignment="1">
      <alignment horizontal="center" vertical="center" wrapText="1"/>
    </xf>
    <xf numFmtId="9" fontId="17" fillId="2" borderId="27" xfId="3" applyNumberFormat="1" applyFont="1" applyFill="1" applyBorder="1" applyAlignment="1">
      <alignment horizontal="center" vertical="center" wrapText="1"/>
    </xf>
    <xf numFmtId="0" fontId="17" fillId="2" borderId="58" xfId="3" applyFont="1" applyFill="1" applyBorder="1" applyAlignment="1">
      <alignment horizontal="left"/>
    </xf>
    <xf numFmtId="0" fontId="20" fillId="2" borderId="64" xfId="3" applyFont="1" applyFill="1" applyBorder="1"/>
    <xf numFmtId="0" fontId="12" fillId="2" borderId="26" xfId="3" applyFont="1" applyFill="1" applyBorder="1"/>
    <xf numFmtId="0" fontId="12" fillId="2" borderId="12" xfId="3" applyFont="1" applyFill="1" applyBorder="1" applyAlignment="1">
      <alignment horizontal="center" vertical="center"/>
    </xf>
    <xf numFmtId="165" fontId="17" fillId="2" borderId="51" xfId="1" applyNumberFormat="1" applyFont="1" applyFill="1" applyBorder="1"/>
    <xf numFmtId="0" fontId="19" fillId="2" borderId="7" xfId="3" applyFont="1" applyFill="1" applyBorder="1" applyAlignment="1">
      <alignment horizontal="left" vertical="center"/>
    </xf>
    <xf numFmtId="0" fontId="21" fillId="2" borderId="26" xfId="3" applyFont="1" applyFill="1" applyBorder="1"/>
    <xf numFmtId="0" fontId="17" fillId="2" borderId="26" xfId="3" applyFont="1" applyFill="1" applyBorder="1"/>
    <xf numFmtId="0" fontId="12" fillId="2" borderId="54" xfId="3" applyFont="1" applyFill="1" applyBorder="1" applyAlignment="1">
      <alignment horizontal="center" vertical="center"/>
    </xf>
    <xf numFmtId="165" fontId="12" fillId="2" borderId="59" xfId="1" applyNumberFormat="1" applyFont="1" applyFill="1" applyBorder="1"/>
    <xf numFmtId="0" fontId="17" fillId="2" borderId="30" xfId="3" applyFont="1" applyFill="1" applyBorder="1" applyAlignment="1">
      <alignment horizontal="left" vertical="center"/>
    </xf>
    <xf numFmtId="0" fontId="17" fillId="2" borderId="30" xfId="3" applyFont="1" applyFill="1" applyBorder="1" applyAlignment="1">
      <alignment horizontal="center" vertical="center"/>
    </xf>
    <xf numFmtId="0" fontId="17" fillId="2" borderId="31" xfId="3" applyFont="1" applyFill="1" applyBorder="1" applyAlignment="1">
      <alignment horizontal="left" vertical="center"/>
    </xf>
    <xf numFmtId="0" fontId="19" fillId="2" borderId="31" xfId="3" applyFont="1" applyFill="1" applyBorder="1" applyAlignment="1">
      <alignment horizontal="left" vertical="center"/>
    </xf>
    <xf numFmtId="0" fontId="17" fillId="2" borderId="7" xfId="3" applyFont="1" applyFill="1" applyBorder="1" applyAlignment="1">
      <alignment horizontal="left" vertical="center"/>
    </xf>
    <xf numFmtId="0" fontId="20" fillId="2" borderId="31" xfId="3" applyFont="1" applyFill="1" applyBorder="1" applyAlignment="1">
      <alignment horizontal="left" vertical="center"/>
    </xf>
    <xf numFmtId="0" fontId="26" fillId="2" borderId="31" xfId="3" applyFont="1" applyFill="1" applyBorder="1" applyAlignment="1">
      <alignment horizontal="left" vertical="center"/>
    </xf>
    <xf numFmtId="0" fontId="26" fillId="2" borderId="50" xfId="3" applyFont="1" applyFill="1" applyBorder="1" applyAlignment="1">
      <alignment horizontal="left" vertical="center"/>
    </xf>
    <xf numFmtId="0" fontId="17" fillId="2" borderId="49" xfId="3" applyFont="1" applyFill="1" applyBorder="1" applyAlignment="1">
      <alignment horizontal="center" vertical="center"/>
    </xf>
    <xf numFmtId="0" fontId="17" fillId="2" borderId="18" xfId="3" applyFont="1" applyFill="1" applyBorder="1"/>
    <xf numFmtId="0" fontId="17" fillId="2" borderId="40" xfId="3" applyFont="1" applyFill="1" applyBorder="1" applyAlignment="1">
      <alignment horizontal="center" vertical="center"/>
    </xf>
    <xf numFmtId="0" fontId="17" fillId="2" borderId="50" xfId="3" applyFont="1" applyFill="1" applyBorder="1"/>
    <xf numFmtId="165" fontId="12" fillId="2" borderId="44" xfId="1" applyNumberFormat="1" applyFont="1" applyFill="1" applyBorder="1" applyAlignment="1">
      <alignment horizontal="center" vertical="center" wrapText="1"/>
    </xf>
    <xf numFmtId="165" fontId="12" fillId="2" borderId="25" xfId="1" applyNumberFormat="1" applyFont="1" applyFill="1" applyBorder="1" applyAlignment="1">
      <alignment horizontal="center" vertical="center" wrapText="1"/>
    </xf>
    <xf numFmtId="0" fontId="22" fillId="2" borderId="31" xfId="3" applyFont="1" applyFill="1" applyBorder="1" applyAlignment="1">
      <alignment horizontal="left" vertical="center"/>
    </xf>
    <xf numFmtId="0" fontId="20" fillId="2" borderId="44" xfId="3" applyFont="1" applyFill="1" applyBorder="1" applyAlignment="1">
      <alignment horizontal="center" vertical="center"/>
    </xf>
    <xf numFmtId="0" fontId="22" fillId="2" borderId="50" xfId="3" applyFont="1" applyFill="1" applyBorder="1" applyAlignment="1">
      <alignment horizontal="left" vertical="center"/>
    </xf>
    <xf numFmtId="165" fontId="12" fillId="2" borderId="42" xfId="1" applyNumberFormat="1" applyFont="1" applyFill="1" applyBorder="1" applyAlignment="1">
      <alignment horizontal="right" vertical="center" wrapText="1"/>
    </xf>
    <xf numFmtId="165" fontId="12" fillId="2" borderId="41" xfId="1" applyNumberFormat="1" applyFont="1" applyFill="1" applyBorder="1" applyAlignment="1">
      <alignment horizontal="right" vertical="center" wrapText="1"/>
    </xf>
    <xf numFmtId="165" fontId="12" fillId="2" borderId="56" xfId="1" applyNumberFormat="1" applyFont="1" applyFill="1" applyBorder="1" applyAlignment="1">
      <alignment horizontal="right" vertical="center" wrapText="1"/>
    </xf>
    <xf numFmtId="165" fontId="20" fillId="2" borderId="27" xfId="1" applyNumberFormat="1" applyFont="1" applyFill="1" applyBorder="1" applyAlignment="1">
      <alignment horizontal="right" vertical="center" wrapText="1"/>
    </xf>
    <xf numFmtId="165" fontId="20" fillId="2" borderId="48" xfId="1" applyNumberFormat="1" applyFont="1" applyFill="1" applyBorder="1" applyAlignment="1">
      <alignment horizontal="right" vertical="center" wrapText="1"/>
    </xf>
    <xf numFmtId="165" fontId="20" fillId="2" borderId="39" xfId="1" applyNumberFormat="1" applyFont="1" applyFill="1" applyBorder="1" applyAlignment="1">
      <alignment horizontal="right" vertical="center" wrapText="1"/>
    </xf>
    <xf numFmtId="165" fontId="12" fillId="2" borderId="23" xfId="1" applyNumberFormat="1" applyFont="1" applyFill="1" applyBorder="1" applyAlignment="1">
      <alignment vertical="center"/>
    </xf>
    <xf numFmtId="165" fontId="12" fillId="2" borderId="14" xfId="1" applyNumberFormat="1" applyFont="1" applyFill="1" applyBorder="1" applyAlignment="1">
      <alignment vertical="center"/>
    </xf>
    <xf numFmtId="165" fontId="12" fillId="2" borderId="44" xfId="1" applyNumberFormat="1" applyFont="1" applyFill="1" applyBorder="1" applyAlignment="1">
      <alignment vertical="center"/>
    </xf>
    <xf numFmtId="165" fontId="12" fillId="2" borderId="16" xfId="1" applyNumberFormat="1" applyFont="1" applyFill="1" applyBorder="1" applyAlignment="1">
      <alignment vertical="center"/>
    </xf>
    <xf numFmtId="165" fontId="12" fillId="2" borderId="30" xfId="1" applyNumberFormat="1" applyFont="1" applyFill="1" applyBorder="1" applyAlignment="1">
      <alignment vertical="center"/>
    </xf>
    <xf numFmtId="165" fontId="21" fillId="2" borderId="44" xfId="1" applyNumberFormat="1" applyFont="1" applyFill="1" applyBorder="1" applyAlignment="1">
      <alignment vertical="center"/>
    </xf>
    <xf numFmtId="165" fontId="21" fillId="2" borderId="16" xfId="1" applyNumberFormat="1" applyFont="1" applyFill="1" applyBorder="1" applyAlignment="1">
      <alignment vertical="center"/>
    </xf>
    <xf numFmtId="165" fontId="21" fillId="2" borderId="25" xfId="1" applyNumberFormat="1" applyFont="1" applyFill="1" applyBorder="1" applyAlignment="1">
      <alignment vertical="center"/>
    </xf>
    <xf numFmtId="165" fontId="20" fillId="2" borderId="14" xfId="1" quotePrefix="1" applyNumberFormat="1" applyFont="1" applyFill="1" applyBorder="1" applyAlignment="1">
      <alignment vertical="center"/>
    </xf>
    <xf numFmtId="165" fontId="20" fillId="2" borderId="14" xfId="1" applyNumberFormat="1" applyFont="1" applyFill="1" applyBorder="1" applyAlignment="1">
      <alignment vertical="center"/>
    </xf>
    <xf numFmtId="165" fontId="20" fillId="2" borderId="51" xfId="1" applyNumberFormat="1" applyFont="1" applyFill="1" applyBorder="1" applyAlignment="1">
      <alignment vertical="center"/>
    </xf>
    <xf numFmtId="165" fontId="20" fillId="2" borderId="44" xfId="1" applyNumberFormat="1" applyFont="1" applyFill="1" applyBorder="1" applyAlignment="1">
      <alignment vertical="center"/>
    </xf>
    <xf numFmtId="0" fontId="8" fillId="0" borderId="0" xfId="5"/>
    <xf numFmtId="0" fontId="13" fillId="2" borderId="24" xfId="3" applyFont="1" applyFill="1" applyBorder="1" applyAlignment="1">
      <alignment vertical="center" wrapText="1"/>
    </xf>
    <xf numFmtId="0" fontId="13" fillId="2" borderId="0" xfId="8" applyFont="1" applyFill="1"/>
    <xf numFmtId="0" fontId="14" fillId="2" borderId="0" xfId="8" applyFont="1" applyFill="1"/>
    <xf numFmtId="0" fontId="13" fillId="2" borderId="0" xfId="8" applyFont="1" applyFill="1" applyAlignment="1">
      <alignment vertical="top" wrapText="1"/>
    </xf>
    <xf numFmtId="0" fontId="15" fillId="2" borderId="0" xfId="8" applyFont="1" applyFill="1" applyAlignment="1">
      <alignment vertical="top" wrapText="1"/>
    </xf>
    <xf numFmtId="0" fontId="16" fillId="2" borderId="0" xfId="8" applyFont="1" applyFill="1" applyAlignment="1">
      <alignment vertical="top" wrapText="1"/>
    </xf>
    <xf numFmtId="0" fontId="12" fillId="2" borderId="40" xfId="3" applyFont="1" applyFill="1" applyBorder="1" applyAlignment="1">
      <alignment horizontal="center" vertical="center"/>
    </xf>
    <xf numFmtId="0" fontId="12" fillId="2" borderId="36" xfId="3" applyFont="1" applyFill="1" applyBorder="1" applyAlignment="1">
      <alignment horizontal="center" vertical="center"/>
    </xf>
    <xf numFmtId="0" fontId="0" fillId="2" borderId="0" xfId="0" applyFill="1"/>
    <xf numFmtId="0" fontId="12" fillId="2" borderId="44" xfId="0" applyFont="1" applyFill="1" applyBorder="1" applyAlignment="1">
      <alignment horizontal="center" textRotation="90" wrapText="1"/>
    </xf>
    <xf numFmtId="165" fontId="20" fillId="2" borderId="43" xfId="1" quotePrefix="1" applyNumberFormat="1" applyFont="1" applyFill="1" applyBorder="1" applyAlignment="1">
      <alignment vertical="center"/>
    </xf>
    <xf numFmtId="0" fontId="29" fillId="2" borderId="0" xfId="3" applyFont="1" applyFill="1" applyAlignment="1">
      <alignment vertical="top"/>
    </xf>
    <xf numFmtId="165" fontId="12" fillId="2" borderId="61" xfId="1" applyNumberFormat="1" applyFont="1" applyFill="1" applyBorder="1"/>
    <xf numFmtId="0" fontId="12" fillId="2" borderId="3" xfId="3" applyFont="1" applyFill="1" applyBorder="1" applyAlignment="1">
      <alignment vertical="center"/>
    </xf>
    <xf numFmtId="0" fontId="12" fillId="2" borderId="47" xfId="3" applyFont="1" applyFill="1" applyBorder="1" applyAlignment="1">
      <alignment vertical="center"/>
    </xf>
    <xf numFmtId="0" fontId="25" fillId="2" borderId="0" xfId="8" applyFont="1" applyFill="1"/>
    <xf numFmtId="0" fontId="16" fillId="2" borderId="0" xfId="8" applyFont="1" applyFill="1"/>
    <xf numFmtId="0" fontId="30" fillId="2" borderId="0" xfId="8" applyFont="1" applyFill="1"/>
    <xf numFmtId="0" fontId="12" fillId="2" borderId="0" xfId="8" applyFont="1" applyFill="1" applyAlignment="1">
      <alignment vertical="top" wrapText="1"/>
    </xf>
    <xf numFmtId="0" fontId="17" fillId="2" borderId="0" xfId="8" applyFont="1" applyFill="1" applyAlignment="1">
      <alignment vertical="top" wrapText="1"/>
    </xf>
    <xf numFmtId="0" fontId="17" fillId="2" borderId="0" xfId="8" applyFont="1" applyFill="1"/>
    <xf numFmtId="0" fontId="12" fillId="2" borderId="0" xfId="8" applyFont="1" applyFill="1"/>
    <xf numFmtId="0" fontId="12" fillId="2" borderId="0" xfId="8" applyFont="1" applyFill="1" applyAlignment="1">
      <alignment vertical="top"/>
    </xf>
    <xf numFmtId="0" fontId="24" fillId="2" borderId="0" xfId="8" applyFont="1" applyFill="1"/>
    <xf numFmtId="0" fontId="19" fillId="2" borderId="0" xfId="8" applyFont="1" applyFill="1" applyAlignment="1">
      <alignment vertical="top"/>
    </xf>
    <xf numFmtId="0" fontId="10" fillId="2" borderId="0" xfId="8" applyFont="1" applyFill="1" applyAlignment="1">
      <alignment vertical="top"/>
    </xf>
    <xf numFmtId="165" fontId="23" fillId="2" borderId="62" xfId="1" applyNumberFormat="1" applyFont="1" applyFill="1" applyBorder="1"/>
    <xf numFmtId="0" fontId="12" fillId="2" borderId="0" xfId="3" applyFont="1" applyFill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49" fontId="5" fillId="0" borderId="1" xfId="0" applyNumberFormat="1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28" fillId="0" borderId="0" xfId="5" applyFont="1" applyAlignment="1">
      <alignment vertical="center"/>
    </xf>
    <xf numFmtId="0" fontId="8" fillId="0" borderId="0" xfId="5" applyAlignment="1">
      <alignment vertical="center"/>
    </xf>
    <xf numFmtId="0" fontId="8" fillId="0" borderId="0" xfId="5" applyAlignment="1">
      <alignment horizontal="center"/>
    </xf>
    <xf numFmtId="0" fontId="14" fillId="2" borderId="0" xfId="3" quotePrefix="1" applyFont="1" applyFill="1"/>
    <xf numFmtId="0" fontId="21" fillId="2" borderId="39" xfId="3" applyFont="1" applyFill="1" applyBorder="1" applyAlignment="1">
      <alignment vertical="center"/>
    </xf>
    <xf numFmtId="165" fontId="20" fillId="2" borderId="32" xfId="1" applyNumberFormat="1" applyFont="1" applyFill="1" applyBorder="1" applyAlignment="1">
      <alignment vertical="center"/>
    </xf>
    <xf numFmtId="165" fontId="21" fillId="2" borderId="39" xfId="1" applyNumberFormat="1" applyFont="1" applyFill="1" applyBorder="1" applyAlignment="1">
      <alignment vertical="center"/>
    </xf>
    <xf numFmtId="165" fontId="20" fillId="2" borderId="37" xfId="1" applyNumberFormat="1" applyFont="1" applyFill="1" applyBorder="1"/>
    <xf numFmtId="165" fontId="20" fillId="2" borderId="25" xfId="1" applyNumberFormat="1" applyFont="1" applyFill="1" applyBorder="1"/>
    <xf numFmtId="14" fontId="12" fillId="2" borderId="43" xfId="1" applyNumberFormat="1" applyFont="1" applyFill="1" applyBorder="1" applyAlignment="1">
      <alignment horizontal="right" vertical="center" wrapText="1"/>
    </xf>
    <xf numFmtId="14" fontId="12" fillId="2" borderId="51" xfId="1" applyNumberFormat="1" applyFont="1" applyFill="1" applyBorder="1" applyAlignment="1">
      <alignment horizontal="right" vertical="center" wrapText="1"/>
    </xf>
    <xf numFmtId="165" fontId="20" fillId="2" borderId="44" xfId="1" applyNumberFormat="1" applyFont="1" applyFill="1" applyBorder="1"/>
    <xf numFmtId="165" fontId="17" fillId="2" borderId="14" xfId="1" applyNumberFormat="1" applyFont="1" applyFill="1" applyBorder="1"/>
    <xf numFmtId="0" fontId="8" fillId="3" borderId="0" xfId="5" applyFill="1"/>
    <xf numFmtId="0" fontId="8" fillId="0" borderId="0" xfId="0" applyFont="1"/>
    <xf numFmtId="0" fontId="8" fillId="3" borderId="0" xfId="5" applyFill="1" applyAlignment="1">
      <alignment horizontal="center"/>
    </xf>
    <xf numFmtId="165" fontId="12" fillId="3" borderId="23" xfId="1" applyNumberFormat="1" applyFont="1" applyFill="1" applyBorder="1"/>
    <xf numFmtId="165" fontId="17" fillId="3" borderId="42" xfId="1" applyNumberFormat="1" applyFont="1" applyFill="1" applyBorder="1" applyAlignment="1">
      <alignment horizontal="center"/>
    </xf>
    <xf numFmtId="165" fontId="17" fillId="3" borderId="40" xfId="1" applyNumberFormat="1" applyFont="1" applyFill="1" applyBorder="1" applyAlignment="1">
      <alignment horizontal="center"/>
    </xf>
    <xf numFmtId="165" fontId="17" fillId="3" borderId="57" xfId="1" applyNumberFormat="1" applyFont="1" applyFill="1" applyBorder="1" applyAlignment="1">
      <alignment horizontal="left"/>
    </xf>
    <xf numFmtId="165" fontId="12" fillId="3" borderId="22" xfId="1" applyNumberFormat="1" applyFont="1" applyFill="1" applyBorder="1"/>
    <xf numFmtId="165" fontId="17" fillId="3" borderId="43" xfId="1" applyNumberFormat="1" applyFont="1" applyFill="1" applyBorder="1" applyAlignment="1">
      <alignment vertical="center"/>
    </xf>
    <xf numFmtId="165" fontId="12" fillId="3" borderId="9" xfId="1" applyNumberFormat="1" applyFont="1" applyFill="1" applyBorder="1"/>
    <xf numFmtId="165" fontId="12" fillId="3" borderId="10" xfId="1" applyNumberFormat="1" applyFont="1" applyFill="1" applyBorder="1"/>
    <xf numFmtId="0" fontId="12" fillId="2" borderId="22" xfId="3" applyFont="1" applyFill="1" applyBorder="1" applyAlignment="1">
      <alignment horizontal="center" vertical="center" wrapText="1"/>
    </xf>
    <xf numFmtId="0" fontId="9" fillId="0" borderId="68" xfId="5" applyFont="1" applyBorder="1" applyAlignment="1">
      <alignment horizontal="center" vertical="center"/>
    </xf>
    <xf numFmtId="0" fontId="9" fillId="0" borderId="68" xfId="5" applyFont="1" applyBorder="1" applyAlignment="1">
      <alignment vertical="center"/>
    </xf>
    <xf numFmtId="0" fontId="8" fillId="0" borderId="7" xfId="5" applyBorder="1" applyAlignment="1">
      <alignment horizontal="center"/>
    </xf>
    <xf numFmtId="0" fontId="8" fillId="0" borderId="7" xfId="5" applyBorder="1"/>
    <xf numFmtId="0" fontId="8" fillId="2" borderId="0" xfId="5" applyFill="1"/>
    <xf numFmtId="0" fontId="8" fillId="2" borderId="0" xfId="5" applyFill="1" applyAlignment="1">
      <alignment horizontal="center"/>
    </xf>
    <xf numFmtId="0" fontId="31" fillId="0" borderId="0" xfId="0" applyFont="1" applyAlignment="1">
      <alignment horizontal="left"/>
    </xf>
    <xf numFmtId="49" fontId="8" fillId="0" borderId="0" xfId="0" applyNumberFormat="1" applyFont="1"/>
    <xf numFmtId="0" fontId="12" fillId="3" borderId="59" xfId="3" applyFont="1" applyFill="1" applyBorder="1" applyAlignment="1">
      <alignment horizontal="left" vertical="center"/>
    </xf>
    <xf numFmtId="0" fontId="12" fillId="3" borderId="58" xfId="3" applyFont="1" applyFill="1" applyBorder="1" applyAlignment="1">
      <alignment horizontal="left" vertical="center"/>
    </xf>
    <xf numFmtId="0" fontId="12" fillId="2" borderId="7" xfId="3" applyFont="1" applyFill="1" applyBorder="1" applyAlignment="1">
      <alignment vertical="center"/>
    </xf>
    <xf numFmtId="0" fontId="21" fillId="2" borderId="24" xfId="3" applyFont="1" applyFill="1" applyBorder="1"/>
    <xf numFmtId="165" fontId="12" fillId="2" borderId="63" xfId="1" applyNumberFormat="1" applyFont="1" applyFill="1" applyBorder="1" applyAlignment="1">
      <alignment horizontal="center" vertical="center" wrapText="1"/>
    </xf>
    <xf numFmtId="165" fontId="13" fillId="2" borderId="0" xfId="3" applyNumberFormat="1" applyFont="1" applyFill="1"/>
    <xf numFmtId="0" fontId="21" fillId="2" borderId="62" xfId="3" applyFont="1" applyFill="1" applyBorder="1" applyAlignment="1">
      <alignment horizontal="left" vertical="center"/>
    </xf>
    <xf numFmtId="0" fontId="23" fillId="2" borderId="59" xfId="3" applyFont="1" applyFill="1" applyBorder="1" applyAlignment="1">
      <alignment horizontal="left" vertical="center"/>
    </xf>
    <xf numFmtId="165" fontId="23" fillId="2" borderId="22" xfId="1" applyNumberFormat="1" applyFont="1" applyFill="1" applyBorder="1"/>
    <xf numFmtId="165" fontId="23" fillId="2" borderId="14" xfId="1" applyNumberFormat="1" applyFont="1" applyFill="1" applyBorder="1"/>
    <xf numFmtId="165" fontId="23" fillId="2" borderId="23" xfId="1" applyNumberFormat="1" applyFont="1" applyFill="1" applyBorder="1"/>
    <xf numFmtId="165" fontId="12" fillId="2" borderId="56" xfId="1" applyNumberFormat="1" applyFont="1" applyFill="1" applyBorder="1" applyAlignment="1">
      <alignment horizontal="left" vertical="center"/>
    </xf>
    <xf numFmtId="165" fontId="12" fillId="2" borderId="51" xfId="1" applyNumberFormat="1" applyFont="1" applyFill="1" applyBorder="1" applyAlignment="1">
      <alignment horizontal="left" vertical="center"/>
    </xf>
    <xf numFmtId="165" fontId="12" fillId="2" borderId="10" xfId="1" applyNumberFormat="1" applyFont="1" applyFill="1" applyBorder="1" applyAlignment="1">
      <alignment horizontal="left" vertical="center"/>
    </xf>
    <xf numFmtId="165" fontId="12" fillId="2" borderId="14" xfId="1" applyNumberFormat="1" applyFont="1" applyFill="1" applyBorder="1" applyAlignment="1">
      <alignment horizontal="left" vertical="center"/>
    </xf>
    <xf numFmtId="0" fontId="23" fillId="2" borderId="30" xfId="3" applyFont="1" applyFill="1" applyBorder="1" applyAlignment="1">
      <alignment vertical="center"/>
    </xf>
    <xf numFmtId="165" fontId="12" fillId="3" borderId="30" xfId="1" applyNumberFormat="1" applyFont="1" applyFill="1" applyBorder="1" applyAlignment="1">
      <alignment vertical="center"/>
    </xf>
    <xf numFmtId="165" fontId="12" fillId="3" borderId="51" xfId="1" applyNumberFormat="1" applyFont="1" applyFill="1" applyBorder="1" applyAlignment="1">
      <alignment vertical="center"/>
    </xf>
    <xf numFmtId="0" fontId="23" fillId="2" borderId="4" xfId="3" applyFont="1" applyFill="1" applyBorder="1" applyAlignment="1">
      <alignment vertical="center"/>
    </xf>
    <xf numFmtId="165" fontId="23" fillId="2" borderId="67" xfId="1" applyNumberFormat="1" applyFont="1" applyFill="1" applyBorder="1"/>
    <xf numFmtId="0" fontId="23" fillId="2" borderId="50" xfId="3" applyFont="1" applyFill="1" applyBorder="1" applyAlignment="1">
      <alignment vertical="center"/>
    </xf>
    <xf numFmtId="0" fontId="23" fillId="2" borderId="3" xfId="3" applyFont="1" applyFill="1" applyBorder="1" applyAlignment="1">
      <alignment vertical="center"/>
    </xf>
    <xf numFmtId="0" fontId="13" fillId="2" borderId="0" xfId="10" applyFont="1" applyFill="1"/>
    <xf numFmtId="165" fontId="13" fillId="2" borderId="0" xfId="1" applyNumberFormat="1" applyFont="1" applyFill="1"/>
    <xf numFmtId="0" fontId="17" fillId="2" borderId="44" xfId="10" applyFont="1" applyFill="1" applyBorder="1" applyAlignment="1">
      <alignment horizontal="center" vertical="center"/>
    </xf>
    <xf numFmtId="0" fontId="17" fillId="2" borderId="50" xfId="10" applyFont="1" applyFill="1" applyBorder="1" applyAlignment="1">
      <alignment horizontal="left" vertical="center"/>
    </xf>
    <xf numFmtId="0" fontId="17" fillId="2" borderId="43" xfId="10" applyFont="1" applyFill="1" applyBorder="1" applyAlignment="1">
      <alignment horizontal="center" vertical="center"/>
    </xf>
    <xf numFmtId="0" fontId="20" fillId="3" borderId="9" xfId="10" applyFont="1" applyFill="1" applyBorder="1" applyAlignment="1">
      <alignment horizontal="center" vertical="center"/>
    </xf>
    <xf numFmtId="0" fontId="17" fillId="2" borderId="39" xfId="10" applyFont="1" applyFill="1" applyBorder="1" applyAlignment="1">
      <alignment horizontal="center" vertical="center" wrapText="1"/>
    </xf>
    <xf numFmtId="0" fontId="17" fillId="2" borderId="16" xfId="10" applyFont="1" applyFill="1" applyBorder="1" applyAlignment="1">
      <alignment horizontal="center" vertical="center" wrapText="1"/>
    </xf>
    <xf numFmtId="0" fontId="17" fillId="2" borderId="48" xfId="10" applyFont="1" applyFill="1" applyBorder="1" applyAlignment="1">
      <alignment horizontal="center" vertical="center" wrapText="1"/>
    </xf>
    <xf numFmtId="0" fontId="17" fillId="2" borderId="32" xfId="10" applyFont="1" applyFill="1" applyBorder="1" applyAlignment="1">
      <alignment horizontal="center" vertical="center" wrapText="1"/>
    </xf>
    <xf numFmtId="0" fontId="17" fillId="2" borderId="24" xfId="10" applyFont="1" applyFill="1" applyBorder="1"/>
    <xf numFmtId="0" fontId="17" fillId="2" borderId="0" xfId="10" applyFont="1" applyFill="1"/>
    <xf numFmtId="0" fontId="17" fillId="2" borderId="51" xfId="10" applyFont="1" applyFill="1" applyBorder="1" applyAlignment="1">
      <alignment horizontal="center" vertical="center" wrapText="1"/>
    </xf>
    <xf numFmtId="0" fontId="17" fillId="2" borderId="23" xfId="10" applyFont="1" applyFill="1" applyBorder="1" applyAlignment="1">
      <alignment horizontal="center" vertical="center" wrapText="1"/>
    </xf>
    <xf numFmtId="0" fontId="17" fillId="2" borderId="30" xfId="10" applyFont="1" applyFill="1" applyBorder="1" applyAlignment="1">
      <alignment horizontal="center" vertical="center" wrapText="1"/>
    </xf>
    <xf numFmtId="0" fontId="17" fillId="2" borderId="54" xfId="10" applyFont="1" applyFill="1" applyBorder="1" applyAlignment="1">
      <alignment horizontal="center" vertical="center" wrapText="1"/>
    </xf>
    <xf numFmtId="0" fontId="10" fillId="2" borderId="0" xfId="10" applyFont="1" applyFill="1" applyAlignment="1">
      <alignment vertical="top"/>
    </xf>
    <xf numFmtId="0" fontId="14" fillId="2" borderId="0" xfId="10" applyFont="1" applyFill="1"/>
    <xf numFmtId="0" fontId="21" fillId="3" borderId="41" xfId="10" applyFont="1" applyFill="1" applyBorder="1" applyAlignment="1">
      <alignment horizontal="left" vertical="center"/>
    </xf>
    <xf numFmtId="0" fontId="21" fillId="3" borderId="34" xfId="10" applyFont="1" applyFill="1" applyBorder="1" applyAlignment="1">
      <alignment horizontal="left" vertical="center"/>
    </xf>
    <xf numFmtId="0" fontId="21" fillId="3" borderId="45" xfId="10" applyFont="1" applyFill="1" applyBorder="1" applyAlignment="1">
      <alignment horizontal="left" vertical="center"/>
    </xf>
    <xf numFmtId="165" fontId="21" fillId="2" borderId="9" xfId="1" applyNumberFormat="1" applyFont="1" applyFill="1" applyBorder="1" applyAlignment="1">
      <alignment vertical="center"/>
    </xf>
    <xf numFmtId="165" fontId="21" fillId="2" borderId="41" xfId="1" applyNumberFormat="1" applyFont="1" applyFill="1" applyBorder="1" applyAlignment="1">
      <alignment vertical="center"/>
    </xf>
    <xf numFmtId="165" fontId="21" fillId="3" borderId="10" xfId="1" applyNumberFormat="1" applyFont="1" applyFill="1" applyBorder="1" applyAlignment="1">
      <alignment vertical="center"/>
    </xf>
    <xf numFmtId="165" fontId="21" fillId="3" borderId="41" xfId="1" applyNumberFormat="1" applyFont="1" applyFill="1" applyBorder="1" applyAlignment="1">
      <alignment vertical="center"/>
    </xf>
    <xf numFmtId="165" fontId="21" fillId="2" borderId="10" xfId="1" applyNumberFormat="1" applyFont="1" applyFill="1" applyBorder="1" applyAlignment="1">
      <alignment vertical="center"/>
    </xf>
    <xf numFmtId="165" fontId="21" fillId="3" borderId="56" xfId="1" applyNumberFormat="1" applyFont="1" applyFill="1" applyBorder="1" applyAlignment="1">
      <alignment vertical="center"/>
    </xf>
    <xf numFmtId="0" fontId="12" fillId="2" borderId="46" xfId="10" applyFont="1" applyFill="1" applyBorder="1" applyAlignment="1">
      <alignment horizontal="left" vertical="center"/>
    </xf>
    <xf numFmtId="165" fontId="12" fillId="3" borderId="14" xfId="1" applyNumberFormat="1" applyFont="1" applyFill="1" applyBorder="1" applyAlignment="1">
      <alignment vertical="center"/>
    </xf>
    <xf numFmtId="165" fontId="12" fillId="2" borderId="47" xfId="1" applyNumberFormat="1" applyFont="1" applyFill="1" applyBorder="1" applyAlignment="1">
      <alignment vertical="center"/>
    </xf>
    <xf numFmtId="165" fontId="12" fillId="3" borderId="16" xfId="1" applyNumberFormat="1" applyFont="1" applyFill="1" applyBorder="1" applyAlignment="1">
      <alignment vertical="center"/>
    </xf>
    <xf numFmtId="165" fontId="12" fillId="3" borderId="47" xfId="1" applyNumberFormat="1" applyFont="1" applyFill="1" applyBorder="1" applyAlignment="1">
      <alignment vertical="center"/>
    </xf>
    <xf numFmtId="165" fontId="12" fillId="3" borderId="25" xfId="1" applyNumberFormat="1" applyFont="1" applyFill="1" applyBorder="1" applyAlignment="1">
      <alignment vertical="center"/>
    </xf>
    <xf numFmtId="166" fontId="21" fillId="2" borderId="16" xfId="2" applyNumberFormat="1" applyFont="1" applyFill="1" applyBorder="1" applyAlignment="1">
      <alignment vertical="center"/>
    </xf>
    <xf numFmtId="166" fontId="21" fillId="2" borderId="25" xfId="2" applyNumberFormat="1" applyFont="1" applyFill="1" applyBorder="1" applyAlignment="1">
      <alignment vertical="center"/>
    </xf>
    <xf numFmtId="166" fontId="12" fillId="2" borderId="23" xfId="2" applyNumberFormat="1" applyFont="1" applyFill="1" applyBorder="1" applyAlignment="1">
      <alignment vertical="center"/>
    </xf>
    <xf numFmtId="166" fontId="12" fillId="2" borderId="53" xfId="2" applyNumberFormat="1" applyFont="1" applyFill="1" applyBorder="1" applyAlignment="1">
      <alignment vertical="center"/>
    </xf>
    <xf numFmtId="166" fontId="12" fillId="2" borderId="62" xfId="2" applyNumberFormat="1" applyFont="1" applyFill="1" applyBorder="1"/>
    <xf numFmtId="0" fontId="13" fillId="2" borderId="0" xfId="10" applyFont="1" applyFill="1" applyAlignment="1">
      <alignment vertical="center"/>
    </xf>
    <xf numFmtId="165" fontId="20" fillId="2" borderId="25" xfId="1" applyNumberFormat="1" applyFont="1" applyFill="1" applyBorder="1" applyAlignment="1">
      <alignment vertical="center"/>
    </xf>
    <xf numFmtId="0" fontId="20" fillId="2" borderId="47" xfId="7" applyFont="1" applyFill="1" applyBorder="1" applyAlignment="1">
      <alignment vertical="center"/>
    </xf>
    <xf numFmtId="0" fontId="20" fillId="2" borderId="44" xfId="7" applyFont="1" applyFill="1" applyBorder="1" applyAlignment="1">
      <alignment horizontal="center" vertical="center"/>
    </xf>
    <xf numFmtId="0" fontId="12" fillId="2" borderId="30" xfId="7" applyFont="1" applyFill="1" applyBorder="1" applyAlignment="1">
      <alignment vertical="center"/>
    </xf>
    <xf numFmtId="0" fontId="12" fillId="2" borderId="43" xfId="7" applyFont="1" applyFill="1" applyBorder="1" applyAlignment="1">
      <alignment horizontal="center" vertical="center"/>
    </xf>
    <xf numFmtId="0" fontId="12" fillId="2" borderId="6" xfId="7" applyFont="1" applyFill="1" applyBorder="1" applyAlignment="1">
      <alignment vertical="center"/>
    </xf>
    <xf numFmtId="0" fontId="12" fillId="2" borderId="9" xfId="7" applyFont="1" applyFill="1" applyBorder="1" applyAlignment="1">
      <alignment horizontal="center" vertical="center"/>
    </xf>
    <xf numFmtId="0" fontId="17" fillId="2" borderId="25" xfId="10" applyFont="1" applyFill="1" applyBorder="1" applyAlignment="1">
      <alignment horizontal="center" vertical="center"/>
    </xf>
    <xf numFmtId="0" fontId="12" fillId="2" borderId="24" xfId="10" applyFont="1" applyFill="1" applyBorder="1" applyAlignment="1">
      <alignment vertical="center"/>
    </xf>
    <xf numFmtId="0" fontId="17" fillId="2" borderId="24" xfId="10" applyFont="1" applyFill="1" applyBorder="1" applyAlignment="1">
      <alignment vertical="center"/>
    </xf>
    <xf numFmtId="0" fontId="24" fillId="2" borderId="0" xfId="10" applyFont="1" applyFill="1" applyAlignment="1">
      <alignment vertical="center" wrapText="1"/>
    </xf>
    <xf numFmtId="0" fontId="12" fillId="2" borderId="56" xfId="10" applyFont="1" applyFill="1" applyBorder="1" applyAlignment="1">
      <alignment horizontal="center" vertical="center" wrapText="1"/>
    </xf>
    <xf numFmtId="0" fontId="12" fillId="2" borderId="42" xfId="10" applyFont="1" applyFill="1" applyBorder="1" applyAlignment="1">
      <alignment horizontal="center" vertical="center" wrapText="1"/>
    </xf>
    <xf numFmtId="0" fontId="13" fillId="2" borderId="0" xfId="10" applyFont="1" applyFill="1" applyAlignment="1">
      <alignment vertical="top" wrapText="1"/>
    </xf>
    <xf numFmtId="0" fontId="16" fillId="2" borderId="0" xfId="10" applyFont="1" applyFill="1" applyAlignment="1">
      <alignment vertical="top" wrapText="1"/>
    </xf>
    <xf numFmtId="0" fontId="15" fillId="2" borderId="0" xfId="10" applyFont="1" applyFill="1" applyAlignment="1">
      <alignment vertical="top" wrapText="1"/>
    </xf>
    <xf numFmtId="165" fontId="27" fillId="2" borderId="25" xfId="1" applyNumberFormat="1" applyFont="1" applyFill="1" applyBorder="1"/>
    <xf numFmtId="164" fontId="13" fillId="2" borderId="0" xfId="3" applyNumberFormat="1" applyFont="1" applyFill="1"/>
    <xf numFmtId="0" fontId="13" fillId="2" borderId="14" xfId="3" applyFont="1" applyFill="1" applyBorder="1" applyAlignment="1">
      <alignment vertical="center"/>
    </xf>
    <xf numFmtId="0" fontId="8" fillId="2" borderId="21" xfId="3" applyFont="1" applyFill="1" applyBorder="1"/>
    <xf numFmtId="0" fontId="28" fillId="2" borderId="46" xfId="3" applyFont="1" applyFill="1" applyBorder="1"/>
    <xf numFmtId="0" fontId="28" fillId="2" borderId="66" xfId="3" applyFont="1" applyFill="1" applyBorder="1"/>
    <xf numFmtId="0" fontId="28" fillId="2" borderId="55" xfId="3" applyFont="1" applyFill="1" applyBorder="1"/>
    <xf numFmtId="0" fontId="28" fillId="2" borderId="31" xfId="3" applyFont="1" applyFill="1" applyBorder="1" applyAlignment="1">
      <alignment vertical="center"/>
    </xf>
    <xf numFmtId="0" fontId="28" fillId="2" borderId="4" xfId="3" applyFont="1" applyFill="1" applyBorder="1" applyAlignment="1">
      <alignment vertical="center"/>
    </xf>
    <xf numFmtId="0" fontId="8" fillId="2" borderId="6" xfId="3" applyFont="1" applyFill="1" applyBorder="1" applyAlignment="1">
      <alignment vertical="center"/>
    </xf>
    <xf numFmtId="0" fontId="12" fillId="2" borderId="29" xfId="3" applyFont="1" applyFill="1" applyBorder="1" applyAlignment="1">
      <alignment horizontal="center" vertical="center" wrapText="1"/>
    </xf>
    <xf numFmtId="0" fontId="12" fillId="2" borderId="36" xfId="3" applyFont="1" applyFill="1" applyBorder="1" applyAlignment="1">
      <alignment horizontal="center" vertical="center" wrapText="1"/>
    </xf>
    <xf numFmtId="0" fontId="12" fillId="2" borderId="60" xfId="3" applyFont="1" applyFill="1" applyBorder="1" applyAlignment="1">
      <alignment horizontal="center" vertical="center" wrapText="1"/>
    </xf>
    <xf numFmtId="167" fontId="32" fillId="0" borderId="14" xfId="1" applyNumberFormat="1" applyFont="1" applyBorder="1"/>
    <xf numFmtId="167" fontId="12" fillId="0" borderId="30" xfId="1" applyNumberFormat="1" applyFont="1" applyBorder="1"/>
    <xf numFmtId="165" fontId="20" fillId="2" borderId="28" xfId="1" applyNumberFormat="1" applyFont="1" applyFill="1" applyBorder="1" applyAlignment="1">
      <alignment vertical="center"/>
    </xf>
    <xf numFmtId="165" fontId="21" fillId="2" borderId="60" xfId="1" applyNumberFormat="1" applyFont="1" applyFill="1" applyBorder="1" applyAlignment="1">
      <alignment vertical="center"/>
    </xf>
    <xf numFmtId="167" fontId="32" fillId="0" borderId="9" xfId="1" applyNumberFormat="1" applyFont="1" applyBorder="1"/>
    <xf numFmtId="167" fontId="32" fillId="0" borderId="56" xfId="1" applyNumberFormat="1" applyFont="1" applyBorder="1"/>
    <xf numFmtId="167" fontId="32" fillId="0" borderId="43" xfId="1" applyNumberFormat="1" applyFont="1" applyBorder="1"/>
    <xf numFmtId="167" fontId="32" fillId="0" borderId="51" xfId="1" applyNumberFormat="1" applyFont="1" applyBorder="1"/>
    <xf numFmtId="167" fontId="32" fillId="0" borderId="44" xfId="1" applyNumberFormat="1" applyFont="1" applyBorder="1"/>
    <xf numFmtId="167" fontId="32" fillId="0" borderId="25" xfId="1" applyNumberFormat="1" applyFont="1" applyBorder="1"/>
    <xf numFmtId="0" fontId="20" fillId="2" borderId="12" xfId="0" applyFont="1" applyFill="1" applyBorder="1" applyAlignment="1">
      <alignment horizontal="center" vertical="center"/>
    </xf>
    <xf numFmtId="0" fontId="20" fillId="2" borderId="3" xfId="0" applyFont="1" applyFill="1" applyBorder="1" applyAlignment="1">
      <alignment vertical="center"/>
    </xf>
    <xf numFmtId="0" fontId="32" fillId="0" borderId="12" xfId="0" applyFont="1" applyBorder="1"/>
    <xf numFmtId="167" fontId="17" fillId="2" borderId="14" xfId="3" applyNumberFormat="1" applyFont="1" applyFill="1" applyBorder="1" applyAlignment="1">
      <alignment vertical="center"/>
    </xf>
    <xf numFmtId="167" fontId="32" fillId="0" borderId="13" xfId="1" applyNumberFormat="1" applyFont="1" applyBorder="1"/>
    <xf numFmtId="167" fontId="32" fillId="0" borderId="16" xfId="1" applyNumberFormat="1" applyFont="1" applyBorder="1"/>
    <xf numFmtId="0" fontId="12" fillId="2" borderId="41" xfId="3" applyFont="1" applyFill="1" applyBorder="1"/>
    <xf numFmtId="167" fontId="32" fillId="0" borderId="10" xfId="1" applyNumberFormat="1" applyFont="1" applyBorder="1"/>
    <xf numFmtId="0" fontId="12" fillId="2" borderId="20" xfId="3" applyFont="1" applyFill="1" applyBorder="1" applyAlignment="1">
      <alignment horizontal="center" vertical="center" wrapText="1"/>
    </xf>
    <xf numFmtId="0" fontId="35" fillId="0" borderId="0" xfId="5" applyFont="1"/>
    <xf numFmtId="0" fontId="35" fillId="3" borderId="0" xfId="5" applyFont="1" applyFill="1"/>
    <xf numFmtId="0" fontId="35" fillId="2" borderId="0" xfId="5" applyFont="1" applyFill="1"/>
    <xf numFmtId="0" fontId="35" fillId="0" borderId="7" xfId="5" applyFont="1" applyBorder="1"/>
    <xf numFmtId="0" fontId="36" fillId="2" borderId="0" xfId="0" applyFont="1" applyFill="1"/>
    <xf numFmtId="0" fontId="0" fillId="2" borderId="0" xfId="0" applyFill="1" applyAlignment="1">
      <alignment horizontal="center"/>
    </xf>
    <xf numFmtId="0" fontId="37" fillId="2" borderId="75" xfId="0" applyFont="1" applyFill="1" applyBorder="1" applyAlignment="1">
      <alignment horizontal="left" vertical="top"/>
    </xf>
    <xf numFmtId="0" fontId="38" fillId="2" borderId="75" xfId="0" applyFont="1" applyFill="1" applyBorder="1" applyAlignment="1">
      <alignment vertical="center"/>
    </xf>
    <xf numFmtId="0" fontId="0" fillId="2" borderId="24" xfId="0" applyFill="1" applyBorder="1" applyAlignment="1">
      <alignment horizontal="center"/>
    </xf>
    <xf numFmtId="0" fontId="37" fillId="2" borderId="0" xfId="0" applyFont="1" applyFill="1" applyAlignment="1">
      <alignment horizontal="left" vertical="top"/>
    </xf>
    <xf numFmtId="0" fontId="39" fillId="2" borderId="0" xfId="0" applyFont="1" applyFill="1" applyAlignment="1">
      <alignment vertical="center"/>
    </xf>
    <xf numFmtId="0" fontId="37" fillId="2" borderId="0" xfId="0" applyFont="1" applyFill="1" applyAlignment="1">
      <alignment horizontal="center"/>
    </xf>
    <xf numFmtId="0" fontId="38" fillId="2" borderId="75" xfId="0" applyFont="1" applyFill="1" applyBorder="1"/>
    <xf numFmtId="0" fontId="37" fillId="2" borderId="24" xfId="0" applyFont="1" applyFill="1" applyBorder="1" applyAlignment="1">
      <alignment horizontal="center"/>
    </xf>
    <xf numFmtId="0" fontId="37" fillId="2" borderId="0" xfId="0" applyFont="1" applyFill="1"/>
    <xf numFmtId="3" fontId="37" fillId="2" borderId="0" xfId="0" applyNumberFormat="1" applyFont="1" applyFill="1" applyAlignment="1">
      <alignment horizontal="center"/>
    </xf>
    <xf numFmtId="14" fontId="37" fillId="2" borderId="0" xfId="0" applyNumberFormat="1" applyFont="1" applyFill="1" applyAlignment="1">
      <alignment horizontal="center"/>
    </xf>
    <xf numFmtId="14" fontId="37" fillId="2" borderId="0" xfId="0" applyNumberFormat="1" applyFont="1" applyFill="1" applyAlignment="1">
      <alignment horizontal="center" wrapText="1"/>
    </xf>
    <xf numFmtId="0" fontId="37" fillId="2" borderId="0" xfId="0" applyFont="1" applyFill="1" applyAlignment="1">
      <alignment horizontal="center" wrapText="1"/>
    </xf>
    <xf numFmtId="0" fontId="38" fillId="2" borderId="24" xfId="0" applyFont="1" applyFill="1" applyBorder="1" applyAlignment="1">
      <alignment vertical="center"/>
    </xf>
    <xf numFmtId="0" fontId="40" fillId="2" borderId="24" xfId="0" applyFont="1" applyFill="1" applyBorder="1" applyAlignment="1">
      <alignment horizontal="center"/>
    </xf>
    <xf numFmtId="0" fontId="37" fillId="2" borderId="0" xfId="0" applyFont="1" applyFill="1" applyAlignment="1">
      <alignment horizontal="left"/>
    </xf>
    <xf numFmtId="10" fontId="37" fillId="2" borderId="0" xfId="0" applyNumberFormat="1" applyFont="1" applyFill="1" applyAlignment="1">
      <alignment horizontal="center"/>
    </xf>
    <xf numFmtId="49" fontId="12" fillId="2" borderId="0" xfId="1" applyNumberFormat="1" applyFont="1" applyFill="1" applyBorder="1" applyAlignment="1">
      <alignment horizontal="left" vertical="center" wrapText="1"/>
    </xf>
    <xf numFmtId="165" fontId="12" fillId="2" borderId="0" xfId="1" applyNumberFormat="1" applyFont="1" applyFill="1" applyBorder="1" applyAlignment="1">
      <alignment vertical="center"/>
    </xf>
    <xf numFmtId="165" fontId="12" fillId="2" borderId="0" xfId="1" applyNumberFormat="1" applyFont="1" applyFill="1" applyBorder="1" applyAlignment="1">
      <alignment vertical="center" wrapText="1"/>
    </xf>
    <xf numFmtId="14" fontId="12" fillId="2" borderId="0" xfId="1" applyNumberFormat="1" applyFont="1" applyFill="1" applyBorder="1" applyAlignment="1">
      <alignment vertical="center"/>
    </xf>
    <xf numFmtId="49" fontId="12" fillId="2" borderId="0" xfId="1" applyNumberFormat="1" applyFont="1" applyFill="1" applyBorder="1" applyAlignment="1">
      <alignment horizontal="left" vertical="center"/>
    </xf>
    <xf numFmtId="49" fontId="23" fillId="2" borderId="0" xfId="1" applyNumberFormat="1" applyFont="1" applyFill="1" applyBorder="1" applyAlignment="1">
      <alignment horizontal="left" vertical="center" wrapText="1"/>
    </xf>
    <xf numFmtId="165" fontId="23" fillId="2" borderId="0" xfId="1" applyNumberFormat="1" applyFont="1" applyFill="1" applyBorder="1" applyAlignment="1">
      <alignment vertical="center"/>
    </xf>
    <xf numFmtId="0" fontId="17" fillId="2" borderId="0" xfId="3" applyFont="1" applyFill="1" applyAlignment="1">
      <alignment horizontal="center" vertical="center" wrapText="1"/>
    </xf>
    <xf numFmtId="165" fontId="12" fillId="2" borderId="0" xfId="1" applyNumberFormat="1" applyFont="1" applyFill="1" applyBorder="1" applyAlignment="1">
      <alignment horizontal="left" vertical="center"/>
    </xf>
    <xf numFmtId="0" fontId="21" fillId="2" borderId="0" xfId="3" applyFont="1" applyFill="1" applyAlignment="1">
      <alignment horizontal="center" vertical="center"/>
    </xf>
    <xf numFmtId="0" fontId="21" fillId="2" borderId="0" xfId="3" applyFont="1" applyFill="1" applyAlignment="1">
      <alignment vertical="center"/>
    </xf>
    <xf numFmtId="0" fontId="21" fillId="2" borderId="0" xfId="3" applyFont="1" applyFill="1" applyAlignment="1">
      <alignment horizontal="left" vertical="center"/>
    </xf>
    <xf numFmtId="0" fontId="41" fillId="2" borderId="0" xfId="8" applyFont="1" applyFill="1" applyAlignment="1">
      <alignment vertical="top" wrapText="1"/>
    </xf>
    <xf numFmtId="0" fontId="43" fillId="3" borderId="42" xfId="3" applyFont="1" applyFill="1" applyBorder="1" applyAlignment="1">
      <alignment vertical="center"/>
    </xf>
    <xf numFmtId="0" fontId="43" fillId="3" borderId="34" xfId="3" applyFont="1" applyFill="1" applyBorder="1" applyAlignment="1">
      <alignment vertical="center"/>
    </xf>
    <xf numFmtId="0" fontId="41" fillId="2" borderId="12" xfId="3" applyFont="1" applyFill="1" applyBorder="1" applyAlignment="1">
      <alignment horizontal="center" vertical="center"/>
    </xf>
    <xf numFmtId="0" fontId="41" fillId="2" borderId="30" xfId="3" applyFont="1" applyFill="1" applyBorder="1" applyAlignment="1">
      <alignment vertical="center"/>
    </xf>
    <xf numFmtId="0" fontId="41" fillId="2" borderId="43" xfId="3" applyFont="1" applyFill="1" applyBorder="1" applyAlignment="1">
      <alignment horizontal="center" vertical="center"/>
    </xf>
    <xf numFmtId="0" fontId="44" fillId="2" borderId="31" xfId="3" applyFont="1" applyFill="1" applyBorder="1" applyAlignment="1">
      <alignment vertical="center"/>
    </xf>
    <xf numFmtId="0" fontId="43" fillId="2" borderId="12" xfId="3" applyFont="1" applyFill="1" applyBorder="1" applyAlignment="1">
      <alignment horizontal="center" vertical="center"/>
    </xf>
    <xf numFmtId="0" fontId="43" fillId="2" borderId="30" xfId="3" applyFont="1" applyFill="1" applyBorder="1" applyAlignment="1">
      <alignment vertical="center"/>
    </xf>
    <xf numFmtId="0" fontId="43" fillId="3" borderId="54" xfId="3" applyFont="1" applyFill="1" applyBorder="1" applyAlignment="1">
      <alignment vertical="center"/>
    </xf>
    <xf numFmtId="0" fontId="43" fillId="3" borderId="7" xfId="3" applyFont="1" applyFill="1" applyBorder="1" applyAlignment="1">
      <alignment vertical="center"/>
    </xf>
    <xf numFmtId="0" fontId="41" fillId="2" borderId="40" xfId="3" applyFont="1" applyFill="1" applyBorder="1" applyAlignment="1">
      <alignment horizontal="center" vertical="center"/>
    </xf>
    <xf numFmtId="0" fontId="41" fillId="2" borderId="47" xfId="3" applyFont="1" applyFill="1" applyBorder="1" applyAlignment="1">
      <alignment vertical="center"/>
    </xf>
    <xf numFmtId="0" fontId="10" fillId="3" borderId="29" xfId="3" applyFont="1" applyFill="1" applyBorder="1" applyAlignment="1">
      <alignment vertical="top"/>
    </xf>
    <xf numFmtId="0" fontId="16" fillId="3" borderId="29" xfId="8" applyFont="1" applyFill="1" applyBorder="1" applyAlignment="1">
      <alignment vertical="top" wrapText="1"/>
    </xf>
    <xf numFmtId="0" fontId="16" fillId="3" borderId="14" xfId="8" applyFont="1" applyFill="1" applyBorder="1" applyAlignment="1">
      <alignment vertical="top" wrapText="1"/>
    </xf>
    <xf numFmtId="0" fontId="10" fillId="2" borderId="30" xfId="3" applyFont="1" applyFill="1" applyBorder="1" applyAlignment="1">
      <alignment vertical="top"/>
    </xf>
    <xf numFmtId="0" fontId="16" fillId="2" borderId="13" xfId="8" applyFont="1" applyFill="1" applyBorder="1" applyAlignment="1">
      <alignment vertical="top" wrapText="1"/>
    </xf>
    <xf numFmtId="0" fontId="41" fillId="2" borderId="13" xfId="8" applyFont="1" applyFill="1" applyBorder="1" applyAlignment="1">
      <alignment vertical="top" wrapText="1"/>
    </xf>
    <xf numFmtId="0" fontId="10" fillId="2" borderId="6" xfId="3" applyFont="1" applyFill="1" applyBorder="1" applyAlignment="1">
      <alignment vertical="top"/>
    </xf>
    <xf numFmtId="0" fontId="16" fillId="2" borderId="8" xfId="8" applyFont="1" applyFill="1" applyBorder="1" applyAlignment="1">
      <alignment vertical="top" wrapText="1"/>
    </xf>
    <xf numFmtId="0" fontId="20" fillId="2" borderId="0" xfId="3" applyFont="1" applyFill="1" applyAlignment="1">
      <alignment horizontal="center" vertical="center"/>
    </xf>
    <xf numFmtId="165" fontId="21" fillId="2" borderId="0" xfId="1" applyNumberFormat="1" applyFont="1" applyFill="1" applyBorder="1"/>
    <xf numFmtId="0" fontId="20" fillId="2" borderId="0" xfId="3" applyFont="1" applyFill="1" applyAlignment="1">
      <alignment vertical="center"/>
    </xf>
    <xf numFmtId="0" fontId="42" fillId="2" borderId="0" xfId="3" applyFont="1" applyFill="1"/>
    <xf numFmtId="0" fontId="42" fillId="2" borderId="9" xfId="3" applyFont="1" applyFill="1" applyBorder="1" applyAlignment="1">
      <alignment horizontal="center" vertical="center" wrapText="1"/>
    </xf>
    <xf numFmtId="0" fontId="42" fillId="2" borderId="10" xfId="3" applyFont="1" applyFill="1" applyBorder="1" applyAlignment="1">
      <alignment horizontal="center" vertical="center" wrapText="1"/>
    </xf>
    <xf numFmtId="0" fontId="42" fillId="2" borderId="11" xfId="3" applyFont="1" applyFill="1" applyBorder="1"/>
    <xf numFmtId="14" fontId="41" fillId="2" borderId="15" xfId="3" applyNumberFormat="1" applyFont="1" applyFill="1" applyBorder="1" applyAlignment="1">
      <alignment horizontal="center" vertical="center" wrapText="1"/>
    </xf>
    <xf numFmtId="0" fontId="42" fillId="2" borderId="9" xfId="3" applyFont="1" applyFill="1" applyBorder="1" applyAlignment="1">
      <alignment horizontal="center" vertical="center"/>
    </xf>
    <xf numFmtId="0" fontId="41" fillId="2" borderId="10" xfId="3" applyFont="1" applyFill="1" applyBorder="1" applyAlignment="1">
      <alignment horizontal="left" vertical="center"/>
    </xf>
    <xf numFmtId="0" fontId="41" fillId="2" borderId="10" xfId="3" applyFont="1" applyFill="1" applyBorder="1" applyAlignment="1">
      <alignment vertical="center"/>
    </xf>
    <xf numFmtId="165" fontId="41" fillId="2" borderId="10" xfId="1" applyNumberFormat="1" applyFont="1" applyFill="1" applyBorder="1"/>
    <xf numFmtId="0" fontId="42" fillId="2" borderId="22" xfId="3" applyFont="1" applyFill="1" applyBorder="1" applyAlignment="1">
      <alignment horizontal="center" vertical="center"/>
    </xf>
    <xf numFmtId="0" fontId="41" fillId="2" borderId="13" xfId="3" applyFont="1" applyFill="1" applyBorder="1" applyAlignment="1">
      <alignment vertical="center"/>
    </xf>
    <xf numFmtId="0" fontId="42" fillId="2" borderId="14" xfId="3" applyFont="1" applyFill="1" applyBorder="1"/>
    <xf numFmtId="165" fontId="41" fillId="2" borderId="8" xfId="1" applyNumberFormat="1" applyFont="1" applyFill="1" applyBorder="1"/>
    <xf numFmtId="0" fontId="42" fillId="2" borderId="43" xfId="3" applyFont="1" applyFill="1" applyBorder="1" applyAlignment="1">
      <alignment horizontal="center" vertical="center"/>
    </xf>
    <xf numFmtId="0" fontId="41" fillId="2" borderId="14" xfId="3" applyFont="1" applyFill="1" applyBorder="1" applyAlignment="1">
      <alignment horizontal="left" vertical="center"/>
    </xf>
    <xf numFmtId="0" fontId="41" fillId="2" borderId="23" xfId="3" applyFont="1" applyFill="1" applyBorder="1" applyAlignment="1">
      <alignment vertical="center"/>
    </xf>
    <xf numFmtId="165" fontId="41" fillId="2" borderId="14" xfId="1" applyNumberFormat="1" applyFont="1" applyFill="1" applyBorder="1"/>
    <xf numFmtId="0" fontId="41" fillId="2" borderId="14" xfId="3" applyFont="1" applyFill="1" applyBorder="1" applyAlignment="1">
      <alignment vertical="center"/>
    </xf>
    <xf numFmtId="0" fontId="42" fillId="2" borderId="28" xfId="3" applyFont="1" applyFill="1" applyBorder="1" applyAlignment="1">
      <alignment horizontal="center" vertical="center"/>
    </xf>
    <xf numFmtId="0" fontId="41" fillId="2" borderId="29" xfId="3" applyFont="1" applyFill="1" applyBorder="1" applyAlignment="1">
      <alignment horizontal="left" vertical="center"/>
    </xf>
    <xf numFmtId="0" fontId="41" fillId="2" borderId="29" xfId="3" applyFont="1" applyFill="1" applyBorder="1" applyAlignment="1">
      <alignment vertical="center"/>
    </xf>
    <xf numFmtId="0" fontId="42" fillId="2" borderId="44" xfId="3" applyFont="1" applyFill="1" applyBorder="1" applyAlignment="1">
      <alignment horizontal="center" vertical="center"/>
    </xf>
    <xf numFmtId="0" fontId="41" fillId="2" borderId="16" xfId="3" applyFont="1" applyFill="1" applyBorder="1" applyAlignment="1">
      <alignment horizontal="left" vertical="center"/>
    </xf>
    <xf numFmtId="0" fontId="41" fillId="2" borderId="16" xfId="3" applyFont="1" applyFill="1" applyBorder="1" applyAlignment="1">
      <alignment vertical="center"/>
    </xf>
    <xf numFmtId="165" fontId="41" fillId="2" borderId="16" xfId="1" applyNumberFormat="1" applyFont="1" applyFill="1" applyBorder="1"/>
    <xf numFmtId="0" fontId="43" fillId="3" borderId="30" xfId="3" applyFont="1" applyFill="1" applyBorder="1" applyAlignment="1">
      <alignment vertical="top"/>
    </xf>
    <xf numFmtId="0" fontId="41" fillId="3" borderId="31" xfId="0" applyFont="1" applyFill="1" applyBorder="1"/>
    <xf numFmtId="0" fontId="41" fillId="2" borderId="74" xfId="0" applyFont="1" applyFill="1" applyBorder="1"/>
    <xf numFmtId="0" fontId="41" fillId="2" borderId="0" xfId="0" applyFont="1" applyFill="1"/>
    <xf numFmtId="3" fontId="41" fillId="2" borderId="29" xfId="0" applyNumberFormat="1" applyFont="1" applyFill="1" applyBorder="1"/>
    <xf numFmtId="3" fontId="41" fillId="2" borderId="17" xfId="0" applyNumberFormat="1" applyFont="1" applyFill="1" applyBorder="1"/>
    <xf numFmtId="0" fontId="45" fillId="3" borderId="30" xfId="0" applyFont="1" applyFill="1" applyBorder="1"/>
    <xf numFmtId="3" fontId="45" fillId="3" borderId="14" xfId="0" applyNumberFormat="1" applyFont="1" applyFill="1" applyBorder="1" applyAlignment="1">
      <alignment horizontal="right" wrapText="1"/>
    </xf>
    <xf numFmtId="10" fontId="43" fillId="2" borderId="17" xfId="0" applyNumberFormat="1" applyFont="1" applyFill="1" applyBorder="1"/>
    <xf numFmtId="0" fontId="41" fillId="2" borderId="6" xfId="0" applyFont="1" applyFill="1" applyBorder="1"/>
    <xf numFmtId="0" fontId="41" fillId="2" borderId="7" xfId="0" applyFont="1" applyFill="1" applyBorder="1"/>
    <xf numFmtId="10" fontId="43" fillId="2" borderId="23" xfId="0" applyNumberFormat="1" applyFont="1" applyFill="1" applyBorder="1"/>
    <xf numFmtId="10" fontId="46" fillId="2" borderId="0" xfId="0" applyNumberFormat="1" applyFont="1" applyFill="1"/>
    <xf numFmtId="0" fontId="45" fillId="3" borderId="3" xfId="0" applyFont="1" applyFill="1" applyBorder="1"/>
    <xf numFmtId="0" fontId="41" fillId="3" borderId="4" xfId="0" applyFont="1" applyFill="1" applyBorder="1"/>
    <xf numFmtId="0" fontId="41" fillId="0" borderId="3" xfId="0" applyFont="1" applyBorder="1"/>
    <xf numFmtId="0" fontId="41" fillId="0" borderId="76" xfId="0" applyFont="1" applyBorder="1"/>
    <xf numFmtId="0" fontId="41" fillId="2" borderId="5" xfId="0" applyFont="1" applyFill="1" applyBorder="1"/>
    <xf numFmtId="0" fontId="41" fillId="2" borderId="8" xfId="0" applyFont="1" applyFill="1" applyBorder="1"/>
    <xf numFmtId="10" fontId="41" fillId="2" borderId="23" xfId="0" applyNumberFormat="1" applyFont="1" applyFill="1" applyBorder="1"/>
    <xf numFmtId="0" fontId="47" fillId="2" borderId="0" xfId="7" applyFont="1" applyFill="1" applyAlignment="1">
      <alignment horizontal="left" vertical="center"/>
    </xf>
    <xf numFmtId="165" fontId="12" fillId="0" borderId="43" xfId="1" applyNumberFormat="1" applyFont="1" applyFill="1" applyBorder="1"/>
    <xf numFmtId="165" fontId="12" fillId="0" borderId="51" xfId="1" applyNumberFormat="1" applyFont="1" applyFill="1" applyBorder="1"/>
    <xf numFmtId="165" fontId="23" fillId="0" borderId="51" xfId="1" applyNumberFormat="1" applyFont="1" applyFill="1" applyBorder="1"/>
    <xf numFmtId="9" fontId="13" fillId="2" borderId="0" xfId="2" applyFont="1" applyFill="1"/>
    <xf numFmtId="0" fontId="48" fillId="2" borderId="0" xfId="0" applyFont="1" applyFill="1"/>
    <xf numFmtId="0" fontId="49" fillId="2" borderId="0" xfId="0" applyFont="1" applyFill="1"/>
    <xf numFmtId="0" fontId="45" fillId="2" borderId="0" xfId="0" applyFont="1" applyFill="1"/>
    <xf numFmtId="165" fontId="12" fillId="2" borderId="16" xfId="1" applyNumberFormat="1" applyFont="1" applyFill="1" applyBorder="1" applyAlignment="1">
      <alignment horizontal="left" vertical="center"/>
    </xf>
    <xf numFmtId="165" fontId="12" fillId="2" borderId="25" xfId="1" applyNumberFormat="1" applyFont="1" applyFill="1" applyBorder="1" applyAlignment="1">
      <alignment horizontal="left" vertical="center"/>
    </xf>
    <xf numFmtId="0" fontId="17" fillId="2" borderId="12" xfId="0" applyFont="1" applyFill="1" applyBorder="1" applyAlignment="1">
      <alignment horizontal="center" vertical="center"/>
    </xf>
    <xf numFmtId="0" fontId="13" fillId="2" borderId="0" xfId="3" applyFont="1" applyFill="1" applyAlignment="1">
      <alignment vertical="top"/>
    </xf>
    <xf numFmtId="0" fontId="12" fillId="2" borderId="7" xfId="0" applyFont="1" applyFill="1" applyBorder="1" applyAlignment="1">
      <alignment vertical="center"/>
    </xf>
    <xf numFmtId="0" fontId="12" fillId="2" borderId="31" xfId="0" applyFont="1" applyFill="1" applyBorder="1" applyAlignment="1">
      <alignment vertical="center"/>
    </xf>
    <xf numFmtId="0" fontId="20" fillId="2" borderId="50" xfId="0" applyFont="1" applyFill="1" applyBorder="1" applyAlignment="1">
      <alignment vertical="center"/>
    </xf>
    <xf numFmtId="0" fontId="17" fillId="2" borderId="0" xfId="3" applyFont="1" applyFill="1" applyAlignment="1">
      <alignment vertical="center"/>
    </xf>
    <xf numFmtId="0" fontId="12" fillId="2" borderId="58" xfId="0" applyFont="1" applyFill="1" applyBorder="1" applyAlignment="1">
      <alignment horizontal="center" vertical="center"/>
    </xf>
    <xf numFmtId="0" fontId="12" fillId="2" borderId="62" xfId="0" applyFont="1" applyFill="1" applyBorder="1" applyAlignment="1">
      <alignment horizontal="center" vertical="center"/>
    </xf>
    <xf numFmtId="0" fontId="21" fillId="2" borderId="62" xfId="0" applyFont="1" applyFill="1" applyBorder="1" applyAlignment="1">
      <alignment horizontal="center" vertical="center"/>
    </xf>
    <xf numFmtId="0" fontId="21" fillId="2" borderId="61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left" vertical="center"/>
    </xf>
    <xf numFmtId="0" fontId="23" fillId="2" borderId="4" xfId="0" applyFont="1" applyFill="1" applyBorder="1" applyAlignment="1">
      <alignment horizontal="left" vertical="center"/>
    </xf>
    <xf numFmtId="0" fontId="17" fillId="2" borderId="32" xfId="3" applyFont="1" applyFill="1" applyBorder="1" applyAlignment="1">
      <alignment horizontal="center" vertical="center"/>
    </xf>
    <xf numFmtId="0" fontId="12" fillId="2" borderId="48" xfId="3" applyFont="1" applyFill="1" applyBorder="1"/>
    <xf numFmtId="0" fontId="17" fillId="2" borderId="42" xfId="3" applyFont="1" applyFill="1" applyBorder="1" applyAlignment="1">
      <alignment horizontal="center" vertical="center"/>
    </xf>
    <xf numFmtId="0" fontId="17" fillId="2" borderId="54" xfId="3" applyFont="1" applyFill="1" applyBorder="1" applyAlignment="1">
      <alignment horizontal="center" vertical="center"/>
    </xf>
    <xf numFmtId="0" fontId="17" fillId="2" borderId="12" xfId="3" applyFont="1" applyFill="1" applyBorder="1" applyAlignment="1">
      <alignment horizontal="center" vertical="center"/>
    </xf>
    <xf numFmtId="9" fontId="12" fillId="2" borderId="14" xfId="3" applyNumberFormat="1" applyFont="1" applyFill="1" applyBorder="1" applyAlignment="1">
      <alignment horizontal="center" vertical="center" wrapText="1"/>
    </xf>
    <xf numFmtId="9" fontId="12" fillId="2" borderId="43" xfId="3" applyNumberFormat="1" applyFont="1" applyFill="1" applyBorder="1" applyAlignment="1">
      <alignment horizontal="center" vertical="center" wrapText="1"/>
    </xf>
    <xf numFmtId="9" fontId="12" fillId="2" borderId="51" xfId="3" applyNumberFormat="1" applyFont="1" applyFill="1" applyBorder="1" applyAlignment="1">
      <alignment horizontal="center" vertical="center" wrapText="1"/>
    </xf>
    <xf numFmtId="165" fontId="20" fillId="2" borderId="16" xfId="1" applyNumberFormat="1" applyFont="1" applyFill="1" applyBorder="1"/>
    <xf numFmtId="0" fontId="17" fillId="2" borderId="28" xfId="10" applyFont="1" applyFill="1" applyBorder="1" applyAlignment="1">
      <alignment horizontal="center" vertical="center"/>
    </xf>
    <xf numFmtId="0" fontId="12" fillId="2" borderId="4" xfId="10" applyFont="1" applyFill="1" applyBorder="1" applyAlignment="1">
      <alignment horizontal="left" vertical="center"/>
    </xf>
    <xf numFmtId="165" fontId="12" fillId="2" borderId="28" xfId="1" applyNumberFormat="1" applyFont="1" applyFill="1" applyBorder="1" applyAlignment="1">
      <alignment vertical="center"/>
    </xf>
    <xf numFmtId="165" fontId="12" fillId="2" borderId="3" xfId="1" applyNumberFormat="1" applyFont="1" applyFill="1" applyBorder="1" applyAlignment="1">
      <alignment vertical="center"/>
    </xf>
    <xf numFmtId="165" fontId="12" fillId="2" borderId="29" xfId="1" applyNumberFormat="1" applyFont="1" applyFill="1" applyBorder="1" applyAlignment="1">
      <alignment vertical="center"/>
    </xf>
    <xf numFmtId="165" fontId="12" fillId="2" borderId="60" xfId="1" applyNumberFormat="1" applyFont="1" applyFill="1" applyBorder="1" applyAlignment="1">
      <alignment vertical="center"/>
    </xf>
    <xf numFmtId="14" fontId="43" fillId="3" borderId="14" xfId="0" applyNumberFormat="1" applyFont="1" applyFill="1" applyBorder="1" applyAlignment="1">
      <alignment horizontal="right"/>
    </xf>
    <xf numFmtId="3" fontId="42" fillId="2" borderId="29" xfId="0" applyNumberFormat="1" applyFont="1" applyFill="1" applyBorder="1" applyAlignment="1">
      <alignment horizontal="right" wrapText="1"/>
    </xf>
    <xf numFmtId="0" fontId="13" fillId="2" borderId="0" xfId="3" applyFont="1" applyFill="1" applyAlignment="1">
      <alignment horizontal="left"/>
    </xf>
    <xf numFmtId="0" fontId="13" fillId="2" borderId="0" xfId="8" applyFont="1" applyFill="1" applyAlignment="1">
      <alignment wrapText="1"/>
    </xf>
    <xf numFmtId="0" fontId="43" fillId="3" borderId="34" xfId="3" applyFont="1" applyFill="1" applyBorder="1" applyAlignment="1">
      <alignment vertical="center" wrapText="1"/>
    </xf>
    <xf numFmtId="0" fontId="41" fillId="2" borderId="31" xfId="3" applyFont="1" applyFill="1" applyBorder="1" applyAlignment="1">
      <alignment vertical="center" wrapText="1"/>
    </xf>
    <xf numFmtId="0" fontId="42" fillId="2" borderId="46" xfId="8" applyFont="1" applyFill="1" applyBorder="1" applyAlignment="1">
      <alignment wrapText="1"/>
    </xf>
    <xf numFmtId="0" fontId="42" fillId="2" borderId="0" xfId="8" applyFont="1" applyFill="1" applyAlignment="1">
      <alignment wrapText="1"/>
    </xf>
    <xf numFmtId="0" fontId="43" fillId="2" borderId="31" xfId="3" applyFont="1" applyFill="1" applyBorder="1" applyAlignment="1">
      <alignment vertical="center" wrapText="1"/>
    </xf>
    <xf numFmtId="0" fontId="43" fillId="3" borderId="7" xfId="3" applyFont="1" applyFill="1" applyBorder="1" applyAlignment="1">
      <alignment vertical="center" wrapText="1"/>
    </xf>
    <xf numFmtId="0" fontId="44" fillId="2" borderId="31" xfId="3" applyFont="1" applyFill="1" applyBorder="1" applyAlignment="1">
      <alignment vertical="center" wrapText="1"/>
    </xf>
    <xf numFmtId="0" fontId="41" fillId="2" borderId="50" xfId="3" applyFont="1" applyFill="1" applyBorder="1" applyAlignment="1">
      <alignment vertical="center" wrapText="1"/>
    </xf>
    <xf numFmtId="0" fontId="18" fillId="2" borderId="24" xfId="0" applyFont="1" applyFill="1" applyBorder="1" applyAlignment="1">
      <alignment horizontal="center"/>
    </xf>
    <xf numFmtId="0" fontId="37" fillId="2" borderId="0" xfId="0" applyFont="1" applyFill="1" applyAlignment="1">
      <alignment horizontal="center" vertical="top" wrapText="1"/>
    </xf>
    <xf numFmtId="165" fontId="12" fillId="2" borderId="0" xfId="1" applyNumberFormat="1" applyFont="1" applyFill="1" applyBorder="1" applyAlignment="1">
      <alignment horizontal="center"/>
    </xf>
    <xf numFmtId="0" fontId="44" fillId="2" borderId="14" xfId="3" applyFont="1" applyFill="1" applyBorder="1" applyAlignment="1">
      <alignment horizontal="left" vertical="center"/>
    </xf>
    <xf numFmtId="0" fontId="44" fillId="2" borderId="14" xfId="3" applyFont="1" applyFill="1" applyBorder="1" applyAlignment="1">
      <alignment vertical="center"/>
    </xf>
    <xf numFmtId="165" fontId="44" fillId="2" borderId="14" xfId="1" applyNumberFormat="1" applyFont="1" applyFill="1" applyBorder="1"/>
    <xf numFmtId="0" fontId="42" fillId="2" borderId="56" xfId="3" applyFont="1" applyFill="1" applyBorder="1" applyAlignment="1">
      <alignment horizontal="center" vertical="center" wrapText="1"/>
    </xf>
    <xf numFmtId="0" fontId="41" fillId="2" borderId="51" xfId="3" applyFont="1" applyFill="1" applyBorder="1" applyAlignment="1">
      <alignment horizontal="center" vertical="center" wrapText="1"/>
    </xf>
    <xf numFmtId="14" fontId="41" fillId="2" borderId="38" xfId="3" applyNumberFormat="1" applyFont="1" applyFill="1" applyBorder="1" applyAlignment="1">
      <alignment horizontal="center" vertical="center" wrapText="1"/>
    </xf>
    <xf numFmtId="165" fontId="41" fillId="2" borderId="56" xfId="1" applyNumberFormat="1" applyFont="1" applyFill="1" applyBorder="1"/>
    <xf numFmtId="165" fontId="41" fillId="2" borderId="51" xfId="1" applyNumberFormat="1" applyFont="1" applyFill="1" applyBorder="1"/>
    <xf numFmtId="165" fontId="44" fillId="2" borderId="51" xfId="1" applyNumberFormat="1" applyFont="1" applyFill="1" applyBorder="1"/>
    <xf numFmtId="165" fontId="41" fillId="2" borderId="25" xfId="1" applyNumberFormat="1" applyFont="1" applyFill="1" applyBorder="1"/>
    <xf numFmtId="165" fontId="23" fillId="2" borderId="61" xfId="1" applyNumberFormat="1" applyFont="1" applyFill="1" applyBorder="1"/>
    <xf numFmtId="0" fontId="32" fillId="2" borderId="9" xfId="0" applyFont="1" applyFill="1" applyBorder="1"/>
    <xf numFmtId="0" fontId="32" fillId="2" borderId="10" xfId="0" applyFont="1" applyFill="1" applyBorder="1"/>
    <xf numFmtId="0" fontId="32" fillId="2" borderId="56" xfId="0" applyFont="1" applyFill="1" applyBorder="1"/>
    <xf numFmtId="0" fontId="32" fillId="2" borderId="22" xfId="0" applyFont="1" applyFill="1" applyBorder="1"/>
    <xf numFmtId="0" fontId="32" fillId="2" borderId="14" xfId="0" applyFont="1" applyFill="1" applyBorder="1"/>
    <xf numFmtId="167" fontId="32" fillId="2" borderId="14" xfId="1" applyNumberFormat="1" applyFont="1" applyFill="1" applyBorder="1"/>
    <xf numFmtId="167" fontId="32" fillId="2" borderId="51" xfId="1" applyNumberFormat="1" applyFont="1" applyFill="1" applyBorder="1"/>
    <xf numFmtId="0" fontId="50" fillId="2" borderId="22" xfId="0" applyFont="1" applyFill="1" applyBorder="1" applyAlignment="1">
      <alignment horizontal="left" indent="1"/>
    </xf>
    <xf numFmtId="0" fontId="50" fillId="2" borderId="14" xfId="0" applyFont="1" applyFill="1" applyBorder="1"/>
    <xf numFmtId="167" fontId="50" fillId="2" borderId="14" xfId="1" applyNumberFormat="1" applyFont="1" applyFill="1" applyBorder="1"/>
    <xf numFmtId="167" fontId="50" fillId="2" borderId="51" xfId="1" applyNumberFormat="1" applyFont="1" applyFill="1" applyBorder="1"/>
    <xf numFmtId="0" fontId="51" fillId="2" borderId="0" xfId="0" applyFont="1" applyFill="1"/>
    <xf numFmtId="0" fontId="32" fillId="2" borderId="43" xfId="0" applyFont="1" applyFill="1" applyBorder="1"/>
    <xf numFmtId="0" fontId="33" fillId="2" borderId="9" xfId="0" applyFont="1" applyFill="1" applyBorder="1"/>
    <xf numFmtId="0" fontId="33" fillId="2" borderId="10" xfId="0" applyFont="1" applyFill="1" applyBorder="1"/>
    <xf numFmtId="0" fontId="33" fillId="2" borderId="56" xfId="0" applyFont="1" applyFill="1" applyBorder="1"/>
    <xf numFmtId="165" fontId="32" fillId="2" borderId="14" xfId="1" applyNumberFormat="1" applyFont="1" applyFill="1" applyBorder="1"/>
    <xf numFmtId="165" fontId="32" fillId="2" borderId="51" xfId="1" applyNumberFormat="1" applyFont="1" applyFill="1" applyBorder="1"/>
    <xf numFmtId="0" fontId="32" fillId="2" borderId="44" xfId="0" applyFont="1" applyFill="1" applyBorder="1"/>
    <xf numFmtId="0" fontId="32" fillId="2" borderId="16" xfId="0" applyFont="1" applyFill="1" applyBorder="1"/>
    <xf numFmtId="165" fontId="32" fillId="2" borderId="16" xfId="1" applyNumberFormat="1" applyFont="1" applyFill="1" applyBorder="1"/>
    <xf numFmtId="165" fontId="32" fillId="2" borderId="25" xfId="1" applyNumberFormat="1" applyFont="1" applyFill="1" applyBorder="1"/>
    <xf numFmtId="0" fontId="34" fillId="2" borderId="72" xfId="0" applyFont="1" applyFill="1" applyBorder="1"/>
    <xf numFmtId="0" fontId="34" fillId="2" borderId="73" xfId="0" applyFont="1" applyFill="1" applyBorder="1"/>
    <xf numFmtId="0" fontId="34" fillId="2" borderId="69" xfId="0" applyFont="1" applyFill="1" applyBorder="1"/>
    <xf numFmtId="165" fontId="32" fillId="2" borderId="23" xfId="1" applyNumberFormat="1" applyFont="1" applyFill="1" applyBorder="1"/>
    <xf numFmtId="165" fontId="32" fillId="2" borderId="53" xfId="1" applyNumberFormat="1" applyFont="1" applyFill="1" applyBorder="1"/>
    <xf numFmtId="165" fontId="0" fillId="2" borderId="0" xfId="1" applyNumberFormat="1" applyFont="1" applyFill="1"/>
    <xf numFmtId="10" fontId="13" fillId="2" borderId="0" xfId="2" applyNumberFormat="1" applyFont="1" applyFill="1"/>
    <xf numFmtId="165" fontId="41" fillId="2" borderId="29" xfId="1" applyNumberFormat="1" applyFont="1" applyFill="1" applyBorder="1"/>
    <xf numFmtId="167" fontId="12" fillId="0" borderId="43" xfId="1" applyNumberFormat="1" applyFont="1" applyFill="1" applyBorder="1"/>
    <xf numFmtId="167" fontId="12" fillId="0" borderId="51" xfId="1" applyNumberFormat="1" applyFont="1" applyFill="1" applyBorder="1"/>
    <xf numFmtId="167" fontId="23" fillId="0" borderId="43" xfId="1" applyNumberFormat="1" applyFont="1" applyFill="1" applyBorder="1"/>
    <xf numFmtId="167" fontId="23" fillId="0" borderId="51" xfId="1" applyNumberFormat="1" applyFont="1" applyFill="1" applyBorder="1"/>
    <xf numFmtId="0" fontId="54" fillId="0" borderId="0" xfId="0" applyFont="1"/>
    <xf numFmtId="0" fontId="32" fillId="0" borderId="43" xfId="0" applyFont="1" applyBorder="1"/>
    <xf numFmtId="0" fontId="12" fillId="2" borderId="9" xfId="3" applyFont="1" applyFill="1" applyBorder="1" applyAlignment="1">
      <alignment horizontal="center" vertical="center" wrapText="1"/>
    </xf>
    <xf numFmtId="0" fontId="55" fillId="2" borderId="0" xfId="3" applyFont="1" applyFill="1"/>
    <xf numFmtId="0" fontId="25" fillId="2" borderId="0" xfId="8" applyFont="1" applyFill="1" applyAlignment="1">
      <alignment vertical="top"/>
    </xf>
    <xf numFmtId="0" fontId="25" fillId="2" borderId="0" xfId="8" applyFont="1" applyFill="1" applyAlignment="1">
      <alignment vertical="top" wrapText="1"/>
    </xf>
    <xf numFmtId="3" fontId="42" fillId="2" borderId="17" xfId="0" applyNumberFormat="1" applyFont="1" applyFill="1" applyBorder="1"/>
    <xf numFmtId="1" fontId="42" fillId="2" borderId="0" xfId="3" applyNumberFormat="1" applyFont="1" applyFill="1" applyAlignment="1">
      <alignment horizontal="left"/>
    </xf>
    <xf numFmtId="167" fontId="32" fillId="0" borderId="28" xfId="1" applyNumberFormat="1" applyFont="1" applyBorder="1"/>
    <xf numFmtId="167" fontId="32" fillId="0" borderId="29" xfId="1" applyNumberFormat="1" applyFont="1" applyBorder="1"/>
    <xf numFmtId="167" fontId="32" fillId="0" borderId="60" xfId="1" applyNumberFormat="1" applyFont="1" applyBorder="1"/>
    <xf numFmtId="0" fontId="20" fillId="2" borderId="40" xfId="3" applyFont="1" applyFill="1" applyBorder="1" applyAlignment="1">
      <alignment horizontal="center" vertical="center"/>
    </xf>
    <xf numFmtId="0" fontId="21" fillId="2" borderId="61" xfId="3" applyFont="1" applyFill="1" applyBorder="1"/>
    <xf numFmtId="0" fontId="56" fillId="2" borderId="0" xfId="8" applyFont="1" applyFill="1"/>
    <xf numFmtId="0" fontId="12" fillId="2" borderId="74" xfId="3" applyFont="1" applyFill="1" applyBorder="1" applyAlignment="1">
      <alignment horizontal="center" vertical="center" wrapText="1"/>
    </xf>
    <xf numFmtId="0" fontId="12" fillId="2" borderId="23" xfId="3" applyFont="1" applyFill="1" applyBorder="1" applyAlignment="1">
      <alignment horizontal="center" vertical="center" wrapText="1"/>
    </xf>
    <xf numFmtId="167" fontId="12" fillId="0" borderId="28" xfId="1" applyNumberFormat="1" applyFont="1" applyFill="1" applyBorder="1"/>
    <xf numFmtId="167" fontId="12" fillId="0" borderId="60" xfId="1" applyNumberFormat="1" applyFont="1" applyFill="1" applyBorder="1"/>
    <xf numFmtId="0" fontId="25" fillId="2" borderId="0" xfId="8" applyFont="1" applyFill="1" applyAlignment="1">
      <alignment horizontal="right"/>
    </xf>
    <xf numFmtId="169" fontId="12" fillId="2" borderId="22" xfId="1" applyNumberFormat="1" applyFont="1" applyFill="1" applyBorder="1"/>
    <xf numFmtId="0" fontId="13" fillId="2" borderId="0" xfId="8" applyFont="1" applyFill="1" applyAlignment="1">
      <alignment horizontal="left"/>
    </xf>
    <xf numFmtId="0" fontId="25" fillId="2" borderId="0" xfId="8" applyFont="1" applyFill="1" applyAlignment="1">
      <alignment horizontal="left"/>
    </xf>
    <xf numFmtId="0" fontId="17" fillId="2" borderId="0" xfId="3" applyFont="1" applyFill="1" applyAlignment="1">
      <alignment horizontal="left"/>
    </xf>
    <xf numFmtId="0" fontId="17" fillId="2" borderId="0" xfId="3" applyFont="1" applyFill="1" applyAlignment="1">
      <alignment horizontal="left" vertical="top" wrapText="1"/>
    </xf>
    <xf numFmtId="0" fontId="16" fillId="2" borderId="0" xfId="3" applyFont="1" applyFill="1"/>
    <xf numFmtId="165" fontId="0" fillId="2" borderId="0" xfId="0" applyNumberFormat="1" applyFill="1"/>
    <xf numFmtId="0" fontId="12" fillId="2" borderId="72" xfId="0" applyFont="1" applyFill="1" applyBorder="1" applyAlignment="1">
      <alignment horizontal="center" vertical="center"/>
    </xf>
    <xf numFmtId="0" fontId="20" fillId="2" borderId="77" xfId="0" applyFont="1" applyFill="1" applyBorder="1" applyAlignment="1">
      <alignment horizontal="left" vertical="center"/>
    </xf>
    <xf numFmtId="0" fontId="20" fillId="2" borderId="78" xfId="0" applyFont="1" applyFill="1" applyBorder="1" applyAlignment="1">
      <alignment horizontal="left" vertical="center"/>
    </xf>
    <xf numFmtId="0" fontId="20" fillId="2" borderId="79" xfId="0" applyFont="1" applyFill="1" applyBorder="1" applyAlignment="1">
      <alignment horizontal="left" vertical="center"/>
    </xf>
    <xf numFmtId="165" fontId="20" fillId="2" borderId="9" xfId="1" applyNumberFormat="1" applyFont="1" applyFill="1" applyBorder="1" applyAlignment="1">
      <alignment vertical="center"/>
    </xf>
    <xf numFmtId="165" fontId="20" fillId="2" borderId="56" xfId="1" applyNumberFormat="1" applyFont="1" applyFill="1" applyBorder="1" applyAlignment="1">
      <alignment vertical="center"/>
    </xf>
    <xf numFmtId="165" fontId="20" fillId="2" borderId="13" xfId="1" quotePrefix="1" applyNumberFormat="1" applyFont="1" applyFill="1" applyBorder="1" applyAlignment="1">
      <alignment vertical="center"/>
    </xf>
    <xf numFmtId="0" fontId="32" fillId="0" borderId="58" xfId="0" applyFont="1" applyBorder="1"/>
    <xf numFmtId="0" fontId="32" fillId="0" borderId="62" xfId="0" applyFont="1" applyBorder="1"/>
    <xf numFmtId="0" fontId="20" fillId="2" borderId="62" xfId="3" applyFont="1" applyFill="1" applyBorder="1" applyAlignment="1">
      <alignment vertical="center"/>
    </xf>
    <xf numFmtId="0" fontId="20" fillId="2" borderId="61" xfId="3" applyFont="1" applyFill="1" applyBorder="1" applyAlignment="1">
      <alignment vertical="center"/>
    </xf>
    <xf numFmtId="167" fontId="20" fillId="2" borderId="14" xfId="3" applyNumberFormat="1" applyFont="1" applyFill="1" applyBorder="1" applyAlignment="1">
      <alignment vertical="center"/>
    </xf>
    <xf numFmtId="0" fontId="32" fillId="0" borderId="67" xfId="0" applyFont="1" applyBorder="1"/>
    <xf numFmtId="0" fontId="21" fillId="2" borderId="61" xfId="0" applyFont="1" applyFill="1" applyBorder="1" applyAlignment="1">
      <alignment vertical="center"/>
    </xf>
    <xf numFmtId="0" fontId="55" fillId="2" borderId="0" xfId="3" applyFont="1" applyFill="1" applyAlignment="1">
      <alignment vertical="top"/>
    </xf>
    <xf numFmtId="0" fontId="58" fillId="2" borderId="0" xfId="0" applyFont="1" applyFill="1"/>
    <xf numFmtId="167" fontId="13" fillId="2" borderId="0" xfId="3" applyNumberFormat="1" applyFont="1" applyFill="1"/>
    <xf numFmtId="0" fontId="55" fillId="2" borderId="0" xfId="3" applyFont="1" applyFill="1" applyAlignment="1">
      <alignment vertical="top" wrapText="1"/>
    </xf>
    <xf numFmtId="0" fontId="32" fillId="0" borderId="61" xfId="0" applyFont="1" applyBorder="1"/>
    <xf numFmtId="0" fontId="25" fillId="2" borderId="0" xfId="3" applyFont="1" applyFill="1" applyAlignment="1">
      <alignment vertical="top"/>
    </xf>
    <xf numFmtId="0" fontId="25" fillId="0" borderId="0" xfId="3" applyFont="1"/>
    <xf numFmtId="0" fontId="25" fillId="2" borderId="0" xfId="10" applyFont="1" applyFill="1"/>
    <xf numFmtId="0" fontId="55" fillId="2" borderId="0" xfId="10" applyFont="1" applyFill="1" applyAlignment="1">
      <alignment horizontal="left" vertical="center" wrapText="1"/>
    </xf>
    <xf numFmtId="0" fontId="60" fillId="2" borderId="0" xfId="0" applyFont="1" applyFill="1" applyAlignment="1">
      <alignment wrapText="1"/>
    </xf>
    <xf numFmtId="170" fontId="13" fillId="2" borderId="0" xfId="1" applyNumberFormat="1" applyFont="1" applyFill="1"/>
    <xf numFmtId="165" fontId="32" fillId="0" borderId="14" xfId="1" applyNumberFormat="1" applyFont="1" applyFill="1" applyBorder="1"/>
    <xf numFmtId="165" fontId="32" fillId="0" borderId="51" xfId="1" applyNumberFormat="1" applyFont="1" applyFill="1" applyBorder="1"/>
    <xf numFmtId="165" fontId="32" fillId="0" borderId="16" xfId="1" applyNumberFormat="1" applyFont="1" applyFill="1" applyBorder="1"/>
    <xf numFmtId="165" fontId="32" fillId="0" borderId="25" xfId="1" applyNumberFormat="1" applyFont="1" applyFill="1" applyBorder="1"/>
    <xf numFmtId="0" fontId="60" fillId="2" borderId="0" xfId="0" applyFont="1" applyFill="1"/>
    <xf numFmtId="0" fontId="13" fillId="0" borderId="0" xfId="3" applyFont="1" applyAlignment="1">
      <alignment vertical="top" wrapText="1"/>
    </xf>
    <xf numFmtId="165" fontId="12" fillId="0" borderId="14" xfId="1" applyNumberFormat="1" applyFont="1" applyFill="1" applyBorder="1" applyAlignment="1">
      <alignment vertical="center"/>
    </xf>
    <xf numFmtId="165" fontId="20" fillId="0" borderId="14" xfId="1" applyNumberFormat="1" applyFont="1" applyFill="1" applyBorder="1" applyAlignment="1">
      <alignment vertical="center"/>
    </xf>
    <xf numFmtId="167" fontId="17" fillId="0" borderId="14" xfId="3" applyNumberFormat="1" applyFont="1" applyBorder="1" applyAlignment="1">
      <alignment vertical="center"/>
    </xf>
    <xf numFmtId="167" fontId="13" fillId="2" borderId="0" xfId="10" applyNumberFormat="1" applyFont="1" applyFill="1"/>
    <xf numFmtId="0" fontId="25" fillId="2" borderId="0" xfId="3" applyFont="1" applyFill="1" applyAlignment="1">
      <alignment vertical="top" wrapText="1"/>
    </xf>
    <xf numFmtId="0" fontId="58" fillId="2" borderId="0" xfId="0" applyFont="1" applyFill="1" applyAlignment="1">
      <alignment wrapText="1"/>
    </xf>
    <xf numFmtId="164" fontId="13" fillId="2" borderId="0" xfId="1" applyFont="1" applyFill="1"/>
    <xf numFmtId="165" fontId="57" fillId="2" borderId="0" xfId="1" applyNumberFormat="1" applyFont="1" applyFill="1"/>
    <xf numFmtId="164" fontId="13" fillId="2" borderId="0" xfId="1" applyFont="1" applyFill="1" applyAlignment="1">
      <alignment vertical="top" wrapText="1"/>
    </xf>
    <xf numFmtId="164" fontId="17" fillId="2" borderId="0" xfId="1" applyFont="1" applyFill="1" applyAlignment="1">
      <alignment vertical="top" wrapText="1"/>
    </xf>
    <xf numFmtId="164" fontId="42" fillId="2" borderId="0" xfId="1" applyFont="1" applyFill="1" applyAlignment="1">
      <alignment vertical="top" wrapText="1"/>
    </xf>
    <xf numFmtId="164" fontId="43" fillId="3" borderId="45" xfId="1" applyFont="1" applyFill="1" applyBorder="1" applyAlignment="1">
      <alignment horizontal="center" vertical="center"/>
    </xf>
    <xf numFmtId="164" fontId="41" fillId="2" borderId="62" xfId="1" applyFont="1" applyFill="1" applyBorder="1" applyAlignment="1">
      <alignment vertical="center"/>
    </xf>
    <xf numFmtId="164" fontId="44" fillId="2" borderId="62" xfId="1" applyFont="1" applyFill="1" applyBorder="1" applyAlignment="1">
      <alignment vertical="center"/>
    </xf>
    <xf numFmtId="164" fontId="43" fillId="2" borderId="62" xfId="1" applyFont="1" applyFill="1" applyBorder="1" applyAlignment="1">
      <alignment vertical="center"/>
    </xf>
    <xf numFmtId="164" fontId="43" fillId="3" borderId="21" xfId="1" applyFont="1" applyFill="1" applyBorder="1" applyAlignment="1">
      <alignment vertical="center"/>
    </xf>
    <xf numFmtId="164" fontId="41" fillId="2" borderId="58" xfId="1" applyFont="1" applyFill="1" applyBorder="1" applyAlignment="1">
      <alignment vertical="center"/>
    </xf>
    <xf numFmtId="164" fontId="41" fillId="2" borderId="61" xfId="1" applyFont="1" applyFill="1" applyBorder="1" applyAlignment="1">
      <alignment vertical="center"/>
    </xf>
    <xf numFmtId="164" fontId="41" fillId="2" borderId="62" xfId="1" applyFont="1" applyFill="1" applyBorder="1" applyAlignment="1">
      <alignment horizontal="right" vertical="center"/>
    </xf>
    <xf numFmtId="164" fontId="13" fillId="3" borderId="14" xfId="1" applyFont="1" applyFill="1" applyBorder="1" applyAlignment="1">
      <alignment vertical="top" wrapText="1"/>
    </xf>
    <xf numFmtId="164" fontId="42" fillId="2" borderId="14" xfId="1" applyFont="1" applyFill="1" applyBorder="1" applyAlignment="1">
      <alignment vertical="top" wrapText="1"/>
    </xf>
    <xf numFmtId="165" fontId="41" fillId="0" borderId="29" xfId="1" applyNumberFormat="1" applyFont="1" applyFill="1" applyBorder="1"/>
    <xf numFmtId="0" fontId="12" fillId="2" borderId="42" xfId="3" applyFont="1" applyFill="1" applyBorder="1" applyAlignment="1">
      <alignment horizontal="left" vertical="center"/>
    </xf>
    <xf numFmtId="0" fontId="21" fillId="2" borderId="40" xfId="3" applyFont="1" applyFill="1" applyBorder="1" applyAlignment="1">
      <alignment vertical="center"/>
    </xf>
    <xf numFmtId="0" fontId="12" fillId="2" borderId="9" xfId="3" applyFont="1" applyFill="1" applyBorder="1" applyAlignment="1">
      <alignment horizontal="center" vertical="center" wrapText="1"/>
    </xf>
    <xf numFmtId="0" fontId="12" fillId="2" borderId="10" xfId="3" applyFont="1" applyFill="1" applyBorder="1" applyAlignment="1">
      <alignment horizontal="center" vertical="center" wrapText="1"/>
    </xf>
    <xf numFmtId="0" fontId="12" fillId="2" borderId="41" xfId="3" applyFont="1" applyFill="1" applyBorder="1" applyAlignment="1">
      <alignment horizontal="center" vertical="center" wrapText="1"/>
    </xf>
    <xf numFmtId="167" fontId="23" fillId="0" borderId="28" xfId="1" applyNumberFormat="1" applyFont="1" applyFill="1" applyBorder="1"/>
    <xf numFmtId="167" fontId="23" fillId="0" borderId="60" xfId="1" applyNumberFormat="1" applyFont="1" applyFill="1" applyBorder="1"/>
    <xf numFmtId="165" fontId="17" fillId="0" borderId="44" xfId="1" applyNumberFormat="1" applyFont="1" applyFill="1" applyBorder="1"/>
    <xf numFmtId="165" fontId="17" fillId="0" borderId="25" xfId="1" applyNumberFormat="1" applyFont="1" applyFill="1" applyBorder="1"/>
    <xf numFmtId="165" fontId="20" fillId="2" borderId="22" xfId="1" applyNumberFormat="1" applyFont="1" applyFill="1" applyBorder="1"/>
    <xf numFmtId="165" fontId="20" fillId="2" borderId="53" xfId="1" applyNumberFormat="1" applyFont="1" applyFill="1" applyBorder="1"/>
    <xf numFmtId="0" fontId="20" fillId="2" borderId="28" xfId="7" applyFont="1" applyFill="1" applyBorder="1" applyAlignment="1">
      <alignment horizontal="center" vertical="center"/>
    </xf>
    <xf numFmtId="0" fontId="20" fillId="2" borderId="3" xfId="7" applyFont="1" applyFill="1" applyBorder="1" applyAlignment="1">
      <alignment vertical="center"/>
    </xf>
    <xf numFmtId="167" fontId="12" fillId="0" borderId="41" xfId="1" applyNumberFormat="1" applyFont="1" applyBorder="1"/>
    <xf numFmtId="0" fontId="12" fillId="2" borderId="44" xfId="7" applyFont="1" applyFill="1" applyBorder="1" applyAlignment="1">
      <alignment horizontal="center" vertical="center"/>
    </xf>
    <xf numFmtId="167" fontId="12" fillId="0" borderId="47" xfId="1" applyNumberFormat="1" applyFont="1" applyBorder="1"/>
    <xf numFmtId="0" fontId="20" fillId="2" borderId="22" xfId="7" applyFont="1" applyFill="1" applyBorder="1" applyAlignment="1">
      <alignment horizontal="center" vertical="center"/>
    </xf>
    <xf numFmtId="0" fontId="20" fillId="2" borderId="6" xfId="7" applyFont="1" applyFill="1" applyBorder="1" applyAlignment="1">
      <alignment vertical="center"/>
    </xf>
    <xf numFmtId="0" fontId="21" fillId="2" borderId="64" xfId="0" applyFont="1" applyFill="1" applyBorder="1" applyAlignment="1">
      <alignment vertical="center"/>
    </xf>
    <xf numFmtId="165" fontId="21" fillId="2" borderId="8" xfId="1" applyNumberFormat="1" applyFont="1" applyFill="1" applyBorder="1" applyAlignment="1">
      <alignment vertical="center"/>
    </xf>
    <xf numFmtId="165" fontId="20" fillId="2" borderId="23" xfId="1" applyNumberFormat="1" applyFont="1" applyFill="1" applyBorder="1" applyAlignment="1">
      <alignment vertical="center"/>
    </xf>
    <xf numFmtId="165" fontId="20" fillId="2" borderId="53" xfId="1" applyNumberFormat="1" applyFont="1" applyFill="1" applyBorder="1" applyAlignment="1">
      <alignment vertical="center"/>
    </xf>
    <xf numFmtId="167" fontId="32" fillId="0" borderId="35" xfId="1" applyNumberFormat="1" applyFont="1" applyBorder="1"/>
    <xf numFmtId="165" fontId="20" fillId="2" borderId="10" xfId="1" applyNumberFormat="1" applyFont="1" applyFill="1" applyBorder="1" applyAlignment="1">
      <alignment vertical="center"/>
    </xf>
    <xf numFmtId="165" fontId="21" fillId="2" borderId="80" xfId="1" applyNumberFormat="1" applyFont="1" applyFill="1" applyBorder="1" applyAlignment="1">
      <alignment vertical="center"/>
    </xf>
    <xf numFmtId="165" fontId="20" fillId="2" borderId="16" xfId="1" applyNumberFormat="1" applyFont="1" applyFill="1" applyBorder="1" applyAlignment="1">
      <alignment vertical="center"/>
    </xf>
    <xf numFmtId="165" fontId="61" fillId="0" borderId="14" xfId="1" applyNumberFormat="1" applyFont="1" applyFill="1" applyBorder="1"/>
    <xf numFmtId="0" fontId="32" fillId="0" borderId="44" xfId="0" applyFont="1" applyBorder="1"/>
    <xf numFmtId="9" fontId="32" fillId="0" borderId="56" xfId="2" applyFont="1" applyBorder="1"/>
    <xf numFmtId="9" fontId="32" fillId="0" borderId="51" xfId="2" applyFont="1" applyBorder="1"/>
    <xf numFmtId="9" fontId="32" fillId="0" borderId="60" xfId="2" applyFont="1" applyBorder="1"/>
    <xf numFmtId="9" fontId="32" fillId="0" borderId="25" xfId="2" applyFont="1" applyBorder="1"/>
    <xf numFmtId="9" fontId="20" fillId="2" borderId="39" xfId="2" applyNumberFormat="1" applyFont="1" applyFill="1" applyBorder="1"/>
    <xf numFmtId="0" fontId="23" fillId="2" borderId="31" xfId="3" applyFont="1" applyFill="1" applyBorder="1" applyAlignment="1">
      <alignment horizontal="left" vertical="center"/>
    </xf>
    <xf numFmtId="0" fontId="12" fillId="2" borderId="31" xfId="3" applyFont="1" applyFill="1" applyBorder="1" applyAlignment="1">
      <alignment horizontal="left"/>
    </xf>
    <xf numFmtId="165" fontId="12" fillId="0" borderId="14" xfId="1" applyNumberFormat="1" applyFont="1" applyFill="1" applyBorder="1"/>
    <xf numFmtId="165" fontId="23" fillId="0" borderId="14" xfId="1" applyNumberFormat="1" applyFont="1" applyFill="1" applyBorder="1"/>
    <xf numFmtId="165" fontId="12" fillId="0" borderId="14" xfId="1" applyNumberFormat="1" applyFont="1" applyFill="1" applyBorder="1" applyAlignment="1">
      <alignment horizontal="center"/>
    </xf>
    <xf numFmtId="164" fontId="23" fillId="0" borderId="14" xfId="1" applyFont="1" applyFill="1" applyBorder="1"/>
    <xf numFmtId="165" fontId="12" fillId="3" borderId="14" xfId="1" applyNumberFormat="1" applyFont="1" applyFill="1" applyBorder="1" applyAlignment="1">
      <alignment horizontal="center"/>
    </xf>
    <xf numFmtId="164" fontId="23" fillId="0" borderId="51" xfId="1" applyFont="1" applyFill="1" applyBorder="1"/>
    <xf numFmtId="165" fontId="27" fillId="2" borderId="16" xfId="1" applyNumberFormat="1" applyFont="1" applyFill="1" applyBorder="1"/>
    <xf numFmtId="0" fontId="17" fillId="2" borderId="28" xfId="3" applyFont="1" applyFill="1" applyBorder="1" applyAlignment="1">
      <alignment horizontal="center" vertical="center"/>
    </xf>
    <xf numFmtId="0" fontId="17" fillId="2" borderId="3" xfId="3" applyFont="1" applyFill="1" applyBorder="1" applyAlignment="1">
      <alignment horizontal="left" vertical="center"/>
    </xf>
    <xf numFmtId="0" fontId="12" fillId="2" borderId="66" xfId="3" applyFont="1" applyFill="1" applyBorder="1" applyAlignment="1">
      <alignment horizontal="left"/>
    </xf>
    <xf numFmtId="165" fontId="21" fillId="3" borderId="36" xfId="1" applyNumberFormat="1" applyFont="1" applyFill="1" applyBorder="1" applyAlignment="1">
      <alignment horizontal="center"/>
    </xf>
    <xf numFmtId="165" fontId="21" fillId="0" borderId="60" xfId="1" applyNumberFormat="1" applyFont="1" applyFill="1" applyBorder="1"/>
    <xf numFmtId="0" fontId="20" fillId="2" borderId="24" xfId="3" applyFont="1" applyFill="1" applyBorder="1" applyAlignment="1">
      <alignment horizontal="left" vertical="center"/>
    </xf>
    <xf numFmtId="0" fontId="19" fillId="2" borderId="24" xfId="3" applyFont="1" applyFill="1" applyBorder="1" applyAlignment="1">
      <alignment horizontal="left" vertical="center"/>
    </xf>
    <xf numFmtId="165" fontId="12" fillId="3" borderId="16" xfId="1" applyNumberFormat="1" applyFont="1" applyFill="1" applyBorder="1" applyAlignment="1">
      <alignment horizontal="center"/>
    </xf>
    <xf numFmtId="165" fontId="21" fillId="2" borderId="25" xfId="1" applyNumberFormat="1" applyFont="1" applyFill="1" applyBorder="1"/>
    <xf numFmtId="0" fontId="12" fillId="2" borderId="49" xfId="3" applyFont="1" applyFill="1" applyBorder="1" applyAlignment="1">
      <alignment horizontal="center"/>
    </xf>
    <xf numFmtId="0" fontId="12" fillId="2" borderId="27" xfId="3" applyFont="1" applyFill="1" applyBorder="1" applyAlignment="1">
      <alignment horizontal="center"/>
    </xf>
    <xf numFmtId="14" fontId="21" fillId="2" borderId="81" xfId="3" applyNumberFormat="1" applyFont="1" applyFill="1" applyBorder="1" applyAlignment="1">
      <alignment horizontal="center" vertical="center" wrapText="1"/>
    </xf>
    <xf numFmtId="165" fontId="12" fillId="2" borderId="58" xfId="1" applyNumberFormat="1" applyFont="1" applyFill="1" applyBorder="1"/>
    <xf numFmtId="0" fontId="12" fillId="2" borderId="12" xfId="3" applyFont="1" applyFill="1" applyBorder="1" applyAlignment="1">
      <alignment horizontal="center"/>
    </xf>
    <xf numFmtId="0" fontId="12" fillId="2" borderId="18" xfId="3" applyFont="1" applyFill="1" applyBorder="1" applyAlignment="1">
      <alignment horizontal="left"/>
    </xf>
    <xf numFmtId="0" fontId="12" fillId="2" borderId="24" xfId="3" applyFont="1" applyFill="1" applyBorder="1" applyAlignment="1">
      <alignment horizontal="left"/>
    </xf>
    <xf numFmtId="0" fontId="12" fillId="2" borderId="28" xfId="3" applyFont="1" applyFill="1" applyBorder="1" applyAlignment="1">
      <alignment horizontal="center" vertical="center" wrapText="1"/>
    </xf>
    <xf numFmtId="0" fontId="12" fillId="2" borderId="32" xfId="3" applyFont="1" applyFill="1" applyBorder="1" applyAlignment="1">
      <alignment horizontal="center" vertical="center" wrapText="1"/>
    </xf>
    <xf numFmtId="0" fontId="12" fillId="2" borderId="29" xfId="3" applyFont="1" applyFill="1" applyBorder="1" applyAlignment="1">
      <alignment horizontal="center" vertical="center" wrapText="1"/>
    </xf>
    <xf numFmtId="0" fontId="12" fillId="2" borderId="33" xfId="3" applyFont="1" applyFill="1" applyBorder="1" applyAlignment="1">
      <alignment horizontal="center" vertical="center" wrapText="1"/>
    </xf>
    <xf numFmtId="0" fontId="12" fillId="2" borderId="30" xfId="3" applyFont="1" applyFill="1" applyBorder="1" applyAlignment="1">
      <alignment horizontal="center" vertical="center" wrapText="1"/>
    </xf>
    <xf numFmtId="0" fontId="12" fillId="2" borderId="31" xfId="3" applyFont="1" applyFill="1" applyBorder="1" applyAlignment="1">
      <alignment horizontal="center" vertical="center" wrapText="1"/>
    </xf>
    <xf numFmtId="0" fontId="12" fillId="2" borderId="46" xfId="3" applyFont="1" applyFill="1" applyBorder="1" applyAlignment="1">
      <alignment horizontal="center" vertical="center" wrapText="1"/>
    </xf>
    <xf numFmtId="0" fontId="41" fillId="2" borderId="30" xfId="3" applyFont="1" applyFill="1" applyBorder="1" applyAlignment="1">
      <alignment horizontal="left" vertical="center" wrapText="1"/>
    </xf>
    <xf numFmtId="0" fontId="41" fillId="2" borderId="46" xfId="3" applyFont="1" applyFill="1" applyBorder="1" applyAlignment="1">
      <alignment horizontal="left" vertical="center" wrapText="1"/>
    </xf>
    <xf numFmtId="0" fontId="41" fillId="2" borderId="12" xfId="3" applyFont="1" applyFill="1" applyBorder="1" applyAlignment="1">
      <alignment horizontal="center" vertical="center" wrapText="1"/>
    </xf>
    <xf numFmtId="0" fontId="41" fillId="2" borderId="13" xfId="3" applyFont="1" applyFill="1" applyBorder="1" applyAlignment="1">
      <alignment horizontal="center" vertical="center" wrapText="1"/>
    </xf>
    <xf numFmtId="0" fontId="12" fillId="2" borderId="12" xfId="7" applyFont="1" applyFill="1" applyBorder="1" applyAlignment="1">
      <alignment horizontal="center" vertical="center"/>
    </xf>
    <xf numFmtId="0" fontId="12" fillId="2" borderId="46" xfId="7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horizontal="center" vertical="center"/>
    </xf>
    <xf numFmtId="0" fontId="12" fillId="2" borderId="31" xfId="0" applyFont="1" applyFill="1" applyBorder="1" applyAlignment="1">
      <alignment horizontal="center" vertical="center"/>
    </xf>
    <xf numFmtId="0" fontId="12" fillId="2" borderId="46" xfId="0" applyFont="1" applyFill="1" applyBorder="1" applyAlignment="1">
      <alignment horizontal="center" vertical="center"/>
    </xf>
    <xf numFmtId="0" fontId="12" fillId="2" borderId="29" xfId="0" applyFont="1" applyFill="1" applyBorder="1" applyAlignment="1">
      <alignment horizontal="center" vertical="center" wrapText="1"/>
    </xf>
    <xf numFmtId="0" fontId="12" fillId="2" borderId="17" xfId="0" applyFont="1" applyFill="1" applyBorder="1" applyAlignment="1">
      <alignment horizontal="center" vertical="center" wrapText="1"/>
    </xf>
    <xf numFmtId="0" fontId="12" fillId="2" borderId="60" xfId="0" applyFont="1" applyFill="1" applyBorder="1" applyAlignment="1">
      <alignment horizontal="center" vertical="center" wrapText="1"/>
    </xf>
    <xf numFmtId="0" fontId="12" fillId="2" borderId="38" xfId="0" applyFont="1" applyFill="1" applyBorder="1" applyAlignment="1">
      <alignment horizontal="center" vertical="center" wrapText="1"/>
    </xf>
    <xf numFmtId="0" fontId="12" fillId="2" borderId="12" xfId="3" applyFont="1" applyFill="1" applyBorder="1" applyAlignment="1">
      <alignment horizontal="center" vertical="center" wrapText="1"/>
    </xf>
    <xf numFmtId="0" fontId="12" fillId="2" borderId="13" xfId="3" applyFont="1" applyFill="1" applyBorder="1" applyAlignment="1">
      <alignment horizontal="center" vertical="center" wrapText="1"/>
    </xf>
    <xf numFmtId="0" fontId="12" fillId="2" borderId="49" xfId="3" applyFont="1" applyFill="1" applyBorder="1" applyAlignment="1">
      <alignment horizontal="center" vertical="center"/>
    </xf>
    <xf numFmtId="0" fontId="12" fillId="2" borderId="15" xfId="3" applyFont="1" applyFill="1" applyBorder="1" applyAlignment="1">
      <alignment horizontal="center" vertical="center"/>
    </xf>
    <xf numFmtId="0" fontId="12" fillId="2" borderId="9" xfId="3" applyFont="1" applyFill="1" applyBorder="1" applyAlignment="1">
      <alignment horizontal="center" vertical="center" wrapText="1"/>
    </xf>
    <xf numFmtId="0" fontId="12" fillId="2" borderId="10" xfId="3" applyFont="1" applyFill="1" applyBorder="1" applyAlignment="1">
      <alignment horizontal="center" vertical="center" wrapText="1"/>
    </xf>
    <xf numFmtId="0" fontId="12" fillId="2" borderId="56" xfId="3" applyFont="1" applyFill="1" applyBorder="1" applyAlignment="1">
      <alignment horizontal="center" vertical="center" wrapText="1"/>
    </xf>
    <xf numFmtId="9" fontId="17" fillId="2" borderId="54" xfId="3" applyNumberFormat="1" applyFont="1" applyFill="1" applyBorder="1" applyAlignment="1">
      <alignment horizontal="center" vertical="center" wrapText="1"/>
    </xf>
    <xf numFmtId="9" fontId="17" fillId="2" borderId="7" xfId="3" applyNumberFormat="1" applyFont="1" applyFill="1" applyBorder="1" applyAlignment="1">
      <alignment horizontal="center" vertical="center" wrapText="1"/>
    </xf>
    <xf numFmtId="9" fontId="17" fillId="2" borderId="8" xfId="3" applyNumberFormat="1" applyFont="1" applyFill="1" applyBorder="1" applyAlignment="1">
      <alignment horizontal="center" vertical="center" wrapText="1"/>
    </xf>
    <xf numFmtId="9" fontId="17" fillId="2" borderId="6" xfId="3" applyNumberFormat="1" applyFont="1" applyFill="1" applyBorder="1" applyAlignment="1">
      <alignment horizontal="center" vertical="center" wrapText="1"/>
    </xf>
    <xf numFmtId="9" fontId="17" fillId="2" borderId="21" xfId="3" applyNumberFormat="1" applyFont="1" applyFill="1" applyBorder="1" applyAlignment="1">
      <alignment horizontal="center" vertical="center" wrapText="1"/>
    </xf>
    <xf numFmtId="9" fontId="17" fillId="2" borderId="12" xfId="3" applyNumberFormat="1" applyFont="1" applyFill="1" applyBorder="1" applyAlignment="1">
      <alignment horizontal="center" vertical="center" wrapText="1"/>
    </xf>
    <xf numFmtId="9" fontId="17" fillId="2" borderId="31" xfId="3" applyNumberFormat="1" applyFont="1" applyFill="1" applyBorder="1" applyAlignment="1">
      <alignment horizontal="center" vertical="center" wrapText="1"/>
    </xf>
    <xf numFmtId="9" fontId="17" fillId="2" borderId="30" xfId="3" applyNumberFormat="1" applyFont="1" applyFill="1" applyBorder="1" applyAlignment="1">
      <alignment horizontal="center" vertical="center" wrapText="1"/>
    </xf>
    <xf numFmtId="9" fontId="17" fillId="2" borderId="13" xfId="3" applyNumberFormat="1" applyFont="1" applyFill="1" applyBorder="1" applyAlignment="1">
      <alignment horizontal="center" vertical="center" wrapText="1"/>
    </xf>
    <xf numFmtId="9" fontId="17" fillId="2" borderId="3" xfId="3" applyNumberFormat="1" applyFont="1" applyFill="1" applyBorder="1" applyAlignment="1">
      <alignment horizontal="center" vertical="center" wrapText="1"/>
    </xf>
    <xf numFmtId="9" fontId="17" fillId="2" borderId="48" xfId="3" applyNumberFormat="1" applyFont="1" applyFill="1" applyBorder="1" applyAlignment="1">
      <alignment horizontal="center" vertical="center" wrapText="1"/>
    </xf>
    <xf numFmtId="9" fontId="17" fillId="2" borderId="60" xfId="3" applyNumberFormat="1" applyFont="1" applyFill="1" applyBorder="1" applyAlignment="1">
      <alignment horizontal="center" vertical="center" wrapText="1"/>
    </xf>
    <xf numFmtId="9" fontId="17" fillId="2" borderId="39" xfId="3" applyNumberFormat="1" applyFont="1" applyFill="1" applyBorder="1" applyAlignment="1">
      <alignment horizontal="center" vertical="center" wrapText="1"/>
    </xf>
    <xf numFmtId="0" fontId="21" fillId="2" borderId="40" xfId="3" applyFont="1" applyFill="1" applyBorder="1" applyAlignment="1">
      <alignment horizontal="left"/>
    </xf>
    <xf numFmtId="0" fontId="21" fillId="2" borderId="50" xfId="3" applyFont="1" applyFill="1" applyBorder="1" applyAlignment="1">
      <alignment horizontal="left"/>
    </xf>
    <xf numFmtId="0" fontId="21" fillId="3" borderId="42" xfId="3" applyFont="1" applyFill="1" applyBorder="1" applyAlignment="1">
      <alignment horizontal="left"/>
    </xf>
    <xf numFmtId="0" fontId="21" fillId="3" borderId="34" xfId="3" applyFont="1" applyFill="1" applyBorder="1" applyAlignment="1">
      <alignment horizontal="left"/>
    </xf>
    <xf numFmtId="0" fontId="21" fillId="3" borderId="7" xfId="3" applyFont="1" applyFill="1" applyBorder="1" applyAlignment="1">
      <alignment horizontal="left"/>
    </xf>
    <xf numFmtId="0" fontId="21" fillId="3" borderId="21" xfId="3" applyFont="1" applyFill="1" applyBorder="1" applyAlignment="1">
      <alignment horizontal="left"/>
    </xf>
    <xf numFmtId="0" fontId="21" fillId="3" borderId="45" xfId="3" applyFont="1" applyFill="1" applyBorder="1" applyAlignment="1">
      <alignment horizontal="left"/>
    </xf>
    <xf numFmtId="0" fontId="17" fillId="2" borderId="30" xfId="3" applyFont="1" applyFill="1" applyBorder="1" applyAlignment="1">
      <alignment horizontal="left" vertical="center" wrapText="1"/>
    </xf>
    <xf numFmtId="0" fontId="17" fillId="2" borderId="31" xfId="3" applyFont="1" applyFill="1" applyBorder="1" applyAlignment="1">
      <alignment horizontal="left" vertical="center" wrapText="1"/>
    </xf>
    <xf numFmtId="0" fontId="21" fillId="2" borderId="12" xfId="3" applyFont="1" applyFill="1" applyBorder="1" applyAlignment="1">
      <alignment horizontal="left"/>
    </xf>
    <xf numFmtId="0" fontId="21" fillId="2" borderId="31" xfId="3" applyFont="1" applyFill="1" applyBorder="1" applyAlignment="1">
      <alignment horizontal="left"/>
    </xf>
    <xf numFmtId="0" fontId="21" fillId="2" borderId="42" xfId="3" applyFont="1" applyFill="1" applyBorder="1" applyAlignment="1">
      <alignment horizontal="left"/>
    </xf>
    <xf numFmtId="0" fontId="21" fillId="2" borderId="34" xfId="3" applyFont="1" applyFill="1" applyBorder="1" applyAlignment="1">
      <alignment horizontal="left"/>
    </xf>
    <xf numFmtId="0" fontId="20" fillId="2" borderId="9" xfId="3" applyFont="1" applyFill="1" applyBorder="1" applyAlignment="1">
      <alignment horizontal="center" vertical="center" wrapText="1"/>
    </xf>
    <xf numFmtId="0" fontId="20" fillId="2" borderId="43" xfId="3" applyFont="1" applyFill="1" applyBorder="1" applyAlignment="1">
      <alignment horizontal="center" vertical="center" wrapText="1"/>
    </xf>
    <xf numFmtId="0" fontId="20" fillId="2" borderId="56" xfId="3" applyFont="1" applyFill="1" applyBorder="1" applyAlignment="1">
      <alignment horizontal="center" vertical="center" wrapText="1"/>
    </xf>
    <xf numFmtId="0" fontId="20" fillId="2" borderId="51" xfId="3" applyFont="1" applyFill="1" applyBorder="1" applyAlignment="1">
      <alignment horizontal="center" vertical="center" wrapText="1"/>
    </xf>
    <xf numFmtId="0" fontId="17" fillId="2" borderId="49" xfId="10" applyFont="1" applyFill="1" applyBorder="1" applyAlignment="1">
      <alignment horizontal="center" vertical="center" wrapText="1"/>
    </xf>
    <xf numFmtId="0" fontId="17" fillId="2" borderId="18" xfId="10" applyFont="1" applyFill="1" applyBorder="1" applyAlignment="1">
      <alignment horizontal="center" vertical="center" wrapText="1"/>
    </xf>
    <xf numFmtId="0" fontId="17" fillId="2" borderId="70" xfId="10" applyFont="1" applyFill="1" applyBorder="1" applyAlignment="1">
      <alignment horizontal="center" vertical="center" wrapText="1"/>
    </xf>
    <xf numFmtId="0" fontId="17" fillId="2" borderId="71" xfId="10" applyFont="1" applyFill="1" applyBorder="1" applyAlignment="1">
      <alignment horizontal="center" vertical="center" wrapText="1"/>
    </xf>
    <xf numFmtId="0" fontId="17" fillId="2" borderId="19" xfId="10" applyFont="1" applyFill="1" applyBorder="1" applyAlignment="1">
      <alignment horizontal="center" vertical="center" wrapText="1"/>
    </xf>
    <xf numFmtId="0" fontId="12" fillId="2" borderId="37" xfId="3" applyFont="1" applyFill="1" applyBorder="1" applyAlignment="1">
      <alignment horizontal="center" vertical="center" wrapText="1"/>
    </xf>
    <xf numFmtId="0" fontId="12" fillId="2" borderId="53" xfId="3" applyFont="1" applyFill="1" applyBorder="1" applyAlignment="1">
      <alignment horizontal="center" vertical="center" wrapText="1"/>
    </xf>
    <xf numFmtId="0" fontId="12" fillId="2" borderId="42" xfId="3" applyFont="1" applyFill="1" applyBorder="1" applyAlignment="1">
      <alignment horizontal="center" vertical="center" wrapText="1"/>
    </xf>
    <xf numFmtId="0" fontId="12" fillId="2" borderId="35" xfId="3" applyFont="1" applyFill="1" applyBorder="1" applyAlignment="1">
      <alignment horizontal="center" vertical="center" wrapText="1"/>
    </xf>
    <xf numFmtId="0" fontId="12" fillId="2" borderId="41" xfId="3" applyFont="1" applyFill="1" applyBorder="1" applyAlignment="1">
      <alignment horizontal="center" vertical="center" wrapText="1"/>
    </xf>
    <xf numFmtId="0" fontId="12" fillId="2" borderId="34" xfId="3" applyFont="1" applyFill="1" applyBorder="1" applyAlignment="1">
      <alignment horizontal="center" vertical="center" wrapText="1"/>
    </xf>
    <xf numFmtId="0" fontId="12" fillId="2" borderId="71" xfId="3" applyFont="1" applyFill="1" applyBorder="1" applyAlignment="1">
      <alignment horizontal="center" vertical="center" wrapText="1"/>
    </xf>
    <xf numFmtId="0" fontId="12" fillId="2" borderId="23" xfId="3" applyFont="1" applyFill="1" applyBorder="1" applyAlignment="1">
      <alignment horizontal="center" vertical="center" wrapText="1"/>
    </xf>
  </cellXfs>
  <cellStyles count="14">
    <cellStyle name="Comma 2" xfId="9" xr:uid="{00000000-0005-0000-0000-000000000000}"/>
    <cellStyle name="EY0dp" xfId="13" xr:uid="{00000000-0005-0000-0000-000001000000}"/>
    <cellStyle name="EYColumnHeading" xfId="11" xr:uid="{00000000-0005-0000-0000-000002000000}"/>
    <cellStyle name="EYtext" xfId="12" xr:uid="{00000000-0005-0000-0000-000003000000}"/>
    <cellStyle name="Komma" xfId="1" builtinId="3"/>
    <cellStyle name="Komma 55" xfId="4" xr:uid="{00000000-0005-0000-0000-000005000000}"/>
    <cellStyle name="Normal" xfId="0" builtinId="0"/>
    <cellStyle name="Normal 2" xfId="7" xr:uid="{00000000-0005-0000-0000-000007000000}"/>
    <cellStyle name="Normal 35" xfId="3" xr:uid="{00000000-0005-0000-0000-000008000000}"/>
    <cellStyle name="Normal 35 2" xfId="8" xr:uid="{00000000-0005-0000-0000-000009000000}"/>
    <cellStyle name="Normal 35 3" xfId="10" xr:uid="{00000000-0005-0000-0000-00000A000000}"/>
    <cellStyle name="Overskrift" xfId="6" xr:uid="{00000000-0005-0000-0000-00000C000000}"/>
    <cellStyle name="Prosent" xfId="2" builtinId="5"/>
    <cellStyle name="Vanlig" xfId="5" xr:uid="{00000000-0005-0000-0000-00000E000000}"/>
  </cellStyles>
  <dxfs count="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2.xml"/><Relationship Id="rId36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1.xml"/><Relationship Id="rId30" Type="http://schemas.openxmlformats.org/officeDocument/2006/relationships/theme" Target="theme/theme1.xml"/><Relationship Id="rId35" Type="http://schemas.openxmlformats.org/officeDocument/2006/relationships/customXml" Target="../customXml/item2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hyperlink" Target="#Contents!A1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hyperlink" Target="#Contents!A1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hyperlink" Target="#Contents!A1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hyperlink" Target="#Contents!A1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hyperlink" Target="#Contents!A1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hyperlink" Target="#Contents!A1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hyperlink" Target="#Contents!A1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hyperlink" Target="#Contents!A1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hyperlink" Target="#Contents!A1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hyperlink" Target="#Contents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Contents!A1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hyperlink" Target="#Contents!A1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hyperlink" Target="#Contents!A1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hyperlink" Target="#Contents!A1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hyperlink" Target="#Contents!A1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hyperlink" Target="#Contents!A1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hyperlink" Target="#Contents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Contents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Contents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Contents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Contents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Contents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Contents!A1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#Contents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13</xdr:row>
      <xdr:rowOff>113114</xdr:rowOff>
    </xdr:from>
    <xdr:to>
      <xdr:col>8</xdr:col>
      <xdr:colOff>67235</xdr:colOff>
      <xdr:row>18</xdr:row>
      <xdr:rowOff>11206</xdr:rowOff>
    </xdr:to>
    <xdr:sp macro="" textlink="">
      <xdr:nvSpPr>
        <xdr:cNvPr id="5" name="TekstSylinder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80975" y="2443938"/>
          <a:ext cx="5982260" cy="79456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nb-NO" sz="1600" b="1">
              <a:solidFill>
                <a:schemeClr val="tx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Additional</a:t>
          </a:r>
          <a:r>
            <a:rPr lang="nb-NO" sz="1600" b="1" baseline="0">
              <a:solidFill>
                <a:schemeClr val="tx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pillar III disclosures</a:t>
          </a:r>
          <a:endParaRPr lang="nb-NO" sz="1600" b="1">
            <a:solidFill>
              <a:schemeClr val="tx1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0</xdr:col>
      <xdr:colOff>200024</xdr:colOff>
      <xdr:row>19</xdr:row>
      <xdr:rowOff>162013</xdr:rowOff>
    </xdr:from>
    <xdr:to>
      <xdr:col>5</xdr:col>
      <xdr:colOff>33617</xdr:colOff>
      <xdr:row>21</xdr:row>
      <xdr:rowOff>22412</xdr:rowOff>
    </xdr:to>
    <xdr:sp macro="" textlink="">
      <xdr:nvSpPr>
        <xdr:cNvPr id="7" name="TekstSylinder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200024" y="3568601"/>
          <a:ext cx="3643593" cy="21898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nb-NO" sz="800" b="1">
              <a:solidFill>
                <a:schemeClr val="tx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SpareBank 1 Søre</a:t>
          </a:r>
          <a:r>
            <a:rPr lang="nb-NO" sz="800" b="1" baseline="0">
              <a:solidFill>
                <a:schemeClr val="tx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Sunnmøre</a:t>
          </a:r>
          <a:r>
            <a:rPr lang="nb-NO" sz="800" b="1">
              <a:solidFill>
                <a:schemeClr val="tx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Q4 2022</a:t>
          </a:r>
        </a:p>
      </xdr:txBody>
    </xdr:sp>
    <xdr:clientData/>
  </xdr:twoCellAnchor>
  <xdr:twoCellAnchor>
    <xdr:from>
      <xdr:col>0</xdr:col>
      <xdr:colOff>201707</xdr:colOff>
      <xdr:row>15</xdr:row>
      <xdr:rowOff>168623</xdr:rowOff>
    </xdr:from>
    <xdr:to>
      <xdr:col>5</xdr:col>
      <xdr:colOff>168447</xdr:colOff>
      <xdr:row>17</xdr:row>
      <xdr:rowOff>80656</xdr:rowOff>
    </xdr:to>
    <xdr:sp macro="" textlink="">
      <xdr:nvSpPr>
        <xdr:cNvPr id="8" name="TekstSylinder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201707" y="2858035"/>
          <a:ext cx="3776740" cy="27062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nb-NO" sz="1000" b="0">
              <a:solidFill>
                <a:schemeClr val="tx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All amounts are in NOK million unless otherwise stated.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414618</xdr:colOff>
      <xdr:row>6</xdr:row>
      <xdr:rowOff>156881</xdr:rowOff>
    </xdr:to>
    <xdr:pic>
      <xdr:nvPicPr>
        <xdr:cNvPr id="6" name="Bild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869" r="869"/>
        <a:stretch/>
      </xdr:blipFill>
      <xdr:spPr bwMode="auto">
        <a:xfrm>
          <a:off x="0" y="0"/>
          <a:ext cx="4224618" cy="1232646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3004704</xdr:colOff>
      <xdr:row>24</xdr:row>
      <xdr:rowOff>90666</xdr:rowOff>
    </xdr:from>
    <xdr:to>
      <xdr:col>4</xdr:col>
      <xdr:colOff>949952</xdr:colOff>
      <xdr:row>25</xdr:row>
      <xdr:rowOff>124283</xdr:rowOff>
    </xdr:to>
    <xdr:sp macro="" textlink="">
      <xdr:nvSpPr>
        <xdr:cNvPr id="2" name="Avrundet rektangel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/>
      </xdr:nvSpPr>
      <xdr:spPr>
        <a:xfrm>
          <a:off x="3576204" y="5043666"/>
          <a:ext cx="1919771" cy="215458"/>
        </a:xfrm>
        <a:prstGeom prst="roundRect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7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Back to table of contents</a:t>
          </a:r>
        </a:p>
      </xdr:txBody>
    </xdr:sp>
    <xdr:clientData/>
  </xdr:twoCellAnchor>
  <xdr:twoCellAnchor>
    <xdr:from>
      <xdr:col>2</xdr:col>
      <xdr:colOff>0</xdr:colOff>
      <xdr:row>27</xdr:row>
      <xdr:rowOff>0</xdr:rowOff>
    </xdr:from>
    <xdr:to>
      <xdr:col>5</xdr:col>
      <xdr:colOff>78441</xdr:colOff>
      <xdr:row>53</xdr:row>
      <xdr:rowOff>33618</xdr:rowOff>
    </xdr:to>
    <xdr:sp macro="" textlink="">
      <xdr:nvSpPr>
        <xdr:cNvPr id="5" name="Rektangel 4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SpPr/>
      </xdr:nvSpPr>
      <xdr:spPr>
        <a:xfrm>
          <a:off x="571500" y="4857750"/>
          <a:ext cx="5005464" cy="4761482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b-NO" sz="1100" b="1">
              <a:solidFill>
                <a:sysClr val="windowText" lastClr="000000"/>
              </a:solidFill>
            </a:rPr>
            <a:t>Comments:</a:t>
          </a:r>
        </a:p>
        <a:p>
          <a:pPr algn="l"/>
          <a:r>
            <a:rPr lang="nb-NO" sz="1100">
              <a:solidFill>
                <a:sysClr val="windowText" lastClr="000000"/>
              </a:solidFill>
            </a:rPr>
            <a:t>Beløp oppgitt i 1000 NOK</a:t>
          </a:r>
        </a:p>
      </xdr:txBody>
    </xdr:sp>
    <xdr:clientData/>
  </xdr:twoCellAnchor>
  <xdr:twoCellAnchor>
    <xdr:from>
      <xdr:col>2</xdr:col>
      <xdr:colOff>0</xdr:colOff>
      <xdr:row>27</xdr:row>
      <xdr:rowOff>0</xdr:rowOff>
    </xdr:from>
    <xdr:to>
      <xdr:col>5</xdr:col>
      <xdr:colOff>78441</xdr:colOff>
      <xdr:row>53</xdr:row>
      <xdr:rowOff>33618</xdr:rowOff>
    </xdr:to>
    <xdr:sp macro="" textlink="">
      <xdr:nvSpPr>
        <xdr:cNvPr id="6" name="Rektangel 5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SpPr/>
      </xdr:nvSpPr>
      <xdr:spPr>
        <a:xfrm>
          <a:off x="571500" y="5010150"/>
          <a:ext cx="5002866" cy="4738968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b-NO" sz="1100" b="1">
              <a:solidFill>
                <a:sysClr val="windowText" lastClr="000000"/>
              </a:solidFill>
            </a:rPr>
            <a:t>Comments:</a:t>
          </a:r>
        </a:p>
        <a:p>
          <a:pPr algn="l"/>
          <a:r>
            <a:rPr lang="nb-NO" sz="1100">
              <a:solidFill>
                <a:sysClr val="windowText" lastClr="000000"/>
              </a:solidFill>
            </a:rPr>
            <a:t>Beløp oppgitt i 1000 NOK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321608</xdr:colOff>
      <xdr:row>24</xdr:row>
      <xdr:rowOff>119342</xdr:rowOff>
    </xdr:from>
    <xdr:to>
      <xdr:col>22</xdr:col>
      <xdr:colOff>21850</xdr:colOff>
      <xdr:row>25</xdr:row>
      <xdr:rowOff>168646</xdr:rowOff>
    </xdr:to>
    <xdr:sp macro="" textlink="">
      <xdr:nvSpPr>
        <xdr:cNvPr id="5" name="Avrundet rektangel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/>
      </xdr:nvSpPr>
      <xdr:spPr>
        <a:xfrm>
          <a:off x="12970808" y="7901267"/>
          <a:ext cx="2014817" cy="230279"/>
        </a:xfrm>
        <a:prstGeom prst="roundRect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7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Back to table of contents</a:t>
          </a:r>
        </a:p>
      </xdr:txBody>
    </xdr:sp>
    <xdr:clientData/>
  </xdr:twoCellAnchor>
  <xdr:twoCellAnchor>
    <xdr:from>
      <xdr:col>0</xdr:col>
      <xdr:colOff>184274</xdr:colOff>
      <xdr:row>27</xdr:row>
      <xdr:rowOff>0</xdr:rowOff>
    </xdr:from>
    <xdr:to>
      <xdr:col>6</xdr:col>
      <xdr:colOff>150656</xdr:colOff>
      <xdr:row>32</xdr:row>
      <xdr:rowOff>0</xdr:rowOff>
    </xdr:to>
    <xdr:sp macro="" textlink="">
      <xdr:nvSpPr>
        <xdr:cNvPr id="6" name="Rektangel 5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/>
      </xdr:nvSpPr>
      <xdr:spPr>
        <a:xfrm>
          <a:off x="184274" y="6010275"/>
          <a:ext cx="5671857" cy="904875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b-NO" sz="1100" b="1">
              <a:solidFill>
                <a:sysClr val="windowText" lastClr="000000"/>
              </a:solidFill>
            </a:rPr>
            <a:t>Comments:</a:t>
          </a:r>
        </a:p>
        <a:p>
          <a:r>
            <a:rPr lang="en-GB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I 1000 NOK. Kategoriene</a:t>
          </a:r>
          <a:r>
            <a:rPr lang="en-GB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i template over slik de er spessifisert av EBA er ikke sammenlignbare med den fullstendige kategoriseringen av totalporteføljen. Det vil derfor være avvik i forhold til tallene i andre templeter. </a:t>
          </a:r>
          <a:endParaRPr lang="en-GB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18</xdr:col>
      <xdr:colOff>321608</xdr:colOff>
      <xdr:row>24</xdr:row>
      <xdr:rowOff>119342</xdr:rowOff>
    </xdr:from>
    <xdr:to>
      <xdr:col>22</xdr:col>
      <xdr:colOff>21850</xdr:colOff>
      <xdr:row>25</xdr:row>
      <xdr:rowOff>168646</xdr:rowOff>
    </xdr:to>
    <xdr:sp macro="" textlink="">
      <xdr:nvSpPr>
        <xdr:cNvPr id="7" name="Avrundet rektangel 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/>
      </xdr:nvSpPr>
      <xdr:spPr>
        <a:xfrm>
          <a:off x="13247033" y="5396192"/>
          <a:ext cx="2052917" cy="230279"/>
        </a:xfrm>
        <a:prstGeom prst="roundRect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7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Back to table of contents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9524</xdr:colOff>
      <xdr:row>24</xdr:row>
      <xdr:rowOff>179855</xdr:rowOff>
    </xdr:from>
    <xdr:to>
      <xdr:col>9</xdr:col>
      <xdr:colOff>1119</xdr:colOff>
      <xdr:row>26</xdr:row>
      <xdr:rowOff>48183</xdr:rowOff>
    </xdr:to>
    <xdr:sp macro="" textlink="">
      <xdr:nvSpPr>
        <xdr:cNvPr id="8" name="Avrundet rektangel 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C00-000008000000}"/>
            </a:ext>
          </a:extLst>
        </xdr:cNvPr>
        <xdr:cNvSpPr/>
      </xdr:nvSpPr>
      <xdr:spPr>
        <a:xfrm>
          <a:off x="7410449" y="4818530"/>
          <a:ext cx="1896595" cy="230278"/>
        </a:xfrm>
        <a:prstGeom prst="roundRect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7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Back to table of contents</a:t>
          </a:r>
        </a:p>
      </xdr:txBody>
    </xdr:sp>
    <xdr:clientData/>
  </xdr:twoCellAnchor>
  <xdr:twoCellAnchor>
    <xdr:from>
      <xdr:col>1</xdr:col>
      <xdr:colOff>0</xdr:colOff>
      <xdr:row>27</xdr:row>
      <xdr:rowOff>0</xdr:rowOff>
    </xdr:from>
    <xdr:to>
      <xdr:col>4</xdr:col>
      <xdr:colOff>745191</xdr:colOff>
      <xdr:row>31</xdr:row>
      <xdr:rowOff>89648</xdr:rowOff>
    </xdr:to>
    <xdr:sp macro="" textlink="">
      <xdr:nvSpPr>
        <xdr:cNvPr id="2" name="Rektangel 1">
          <a:extLst>
            <a:ext uri="{FF2B5EF4-FFF2-40B4-BE49-F238E27FC236}">
              <a16:creationId xmlns:a16="http://schemas.microsoft.com/office/drawing/2014/main" id="{30571200-27DA-470E-9A05-BB3F0315AE8A}"/>
            </a:ext>
          </a:extLst>
        </xdr:cNvPr>
        <xdr:cNvSpPr/>
      </xdr:nvSpPr>
      <xdr:spPr>
        <a:xfrm>
          <a:off x="285750" y="5000625"/>
          <a:ext cx="5002866" cy="813548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b-NO" sz="1100" b="1">
              <a:solidFill>
                <a:sysClr val="windowText" lastClr="000000"/>
              </a:solidFill>
            </a:rPr>
            <a:t>Comments: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1100" b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I 1000 NOK. Som spesifisert av EBA er tallene over kun netto eksponering på balansen. Derfor vil de avvike fra tallene i tabell 11.  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21</xdr:row>
      <xdr:rowOff>1</xdr:rowOff>
    </xdr:from>
    <xdr:to>
      <xdr:col>3</xdr:col>
      <xdr:colOff>888066</xdr:colOff>
      <xdr:row>28</xdr:row>
      <xdr:rowOff>9526</xdr:rowOff>
    </xdr:to>
    <xdr:sp macro="" textlink="">
      <xdr:nvSpPr>
        <xdr:cNvPr id="2" name="Rektangel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/>
      </xdr:nvSpPr>
      <xdr:spPr>
        <a:xfrm>
          <a:off x="762000" y="2790826"/>
          <a:ext cx="5002866" cy="1143000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b-NO" sz="1100" b="1">
              <a:solidFill>
                <a:sysClr val="windowText" lastClr="000000"/>
              </a:solidFill>
            </a:rPr>
            <a:t>Comments:</a:t>
          </a:r>
        </a:p>
        <a:p>
          <a:pPr algn="l"/>
          <a:r>
            <a:rPr lang="nb-NO" sz="1100" b="0">
              <a:solidFill>
                <a:sysClr val="windowText" lastClr="000000"/>
              </a:solidFill>
            </a:rPr>
            <a:t>Tall</a:t>
          </a:r>
          <a:r>
            <a:rPr lang="nb-NO" sz="1100" b="0" baseline="0">
              <a:solidFill>
                <a:sysClr val="windowText" lastClr="000000"/>
              </a:solidFill>
            </a:rPr>
            <a:t> gitt i hele 1000 NOK</a:t>
          </a:r>
          <a:endParaRPr lang="nb-NO" sz="11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0</xdr:colOff>
      <xdr:row>20</xdr:row>
      <xdr:rowOff>0</xdr:rowOff>
    </xdr:from>
    <xdr:to>
      <xdr:col>5</xdr:col>
      <xdr:colOff>524435</xdr:colOff>
      <xdr:row>21</xdr:row>
      <xdr:rowOff>68353</xdr:rowOff>
    </xdr:to>
    <xdr:sp macro="" textlink="">
      <xdr:nvSpPr>
        <xdr:cNvPr id="3" name="Avrundet rektangel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SpPr/>
      </xdr:nvSpPr>
      <xdr:spPr>
        <a:xfrm>
          <a:off x="6534150" y="1990725"/>
          <a:ext cx="2019860" cy="230278"/>
        </a:xfrm>
        <a:prstGeom prst="roundRect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7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Back to table of contents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714375</xdr:colOff>
      <xdr:row>28</xdr:row>
      <xdr:rowOff>0</xdr:rowOff>
    </xdr:from>
    <xdr:to>
      <xdr:col>4</xdr:col>
      <xdr:colOff>497541</xdr:colOff>
      <xdr:row>57</xdr:row>
      <xdr:rowOff>44824</xdr:rowOff>
    </xdr:to>
    <xdr:sp macro="" textlink="">
      <xdr:nvSpPr>
        <xdr:cNvPr id="2" name="Rektangel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SpPr/>
      </xdr:nvSpPr>
      <xdr:spPr>
        <a:xfrm>
          <a:off x="714375" y="4419600"/>
          <a:ext cx="5002866" cy="4740649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b-NO" sz="1100" b="1">
              <a:solidFill>
                <a:sysClr val="windowText" lastClr="000000"/>
              </a:solidFill>
            </a:rPr>
            <a:t>Comments:</a:t>
          </a:r>
        </a:p>
        <a:p>
          <a:pPr algn="l"/>
          <a:r>
            <a:rPr lang="nb-NO" sz="1100" b="0">
              <a:solidFill>
                <a:sysClr val="windowText" lastClr="000000"/>
              </a:solidFill>
            </a:rPr>
            <a:t>Tall</a:t>
          </a:r>
          <a:r>
            <a:rPr lang="nb-NO" sz="1100" b="0" baseline="0">
              <a:solidFill>
                <a:sysClr val="windowText" lastClr="000000"/>
              </a:solidFill>
            </a:rPr>
            <a:t> gitt i hele 1000</a:t>
          </a:r>
          <a:endParaRPr lang="nb-NO" sz="11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6</xdr:col>
      <xdr:colOff>0</xdr:colOff>
      <xdr:row>26</xdr:row>
      <xdr:rowOff>0</xdr:rowOff>
    </xdr:from>
    <xdr:to>
      <xdr:col>7</xdr:col>
      <xdr:colOff>0</xdr:colOff>
      <xdr:row>27</xdr:row>
      <xdr:rowOff>68353</xdr:rowOff>
    </xdr:to>
    <xdr:sp macro="" textlink="">
      <xdr:nvSpPr>
        <xdr:cNvPr id="3" name="Avrundet rektangel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SpPr/>
      </xdr:nvSpPr>
      <xdr:spPr>
        <a:xfrm>
          <a:off x="8810625" y="4095750"/>
          <a:ext cx="2019860" cy="230278"/>
        </a:xfrm>
        <a:prstGeom prst="roundRect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7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Back to table of contents</a:t>
          </a: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21</xdr:row>
      <xdr:rowOff>152401</xdr:rowOff>
    </xdr:from>
    <xdr:to>
      <xdr:col>4</xdr:col>
      <xdr:colOff>1430991</xdr:colOff>
      <xdr:row>27</xdr:row>
      <xdr:rowOff>95251</xdr:rowOff>
    </xdr:to>
    <xdr:sp macro="" textlink="">
      <xdr:nvSpPr>
        <xdr:cNvPr id="2" name="Rektangel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SpPr/>
      </xdr:nvSpPr>
      <xdr:spPr>
        <a:xfrm>
          <a:off x="762000" y="4095751"/>
          <a:ext cx="5002866" cy="914400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b-NO" sz="1100" b="1">
              <a:solidFill>
                <a:sysClr val="windowText" lastClr="000000"/>
              </a:solidFill>
            </a:rPr>
            <a:t>Comments:</a:t>
          </a:r>
        </a:p>
        <a:p>
          <a:pPr algn="l"/>
          <a:r>
            <a:rPr lang="nb-NO" sz="1100" b="0">
              <a:solidFill>
                <a:sysClr val="windowText" lastClr="000000"/>
              </a:solidFill>
            </a:rPr>
            <a:t>Tall</a:t>
          </a:r>
          <a:r>
            <a:rPr lang="nb-NO" sz="1100" b="0" baseline="0">
              <a:solidFill>
                <a:sysClr val="windowText" lastClr="000000"/>
              </a:solidFill>
            </a:rPr>
            <a:t> gitt i hele 1000 NOK</a:t>
          </a:r>
          <a:endParaRPr lang="nb-NO" sz="11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</xdr:col>
      <xdr:colOff>0</xdr:colOff>
      <xdr:row>22</xdr:row>
      <xdr:rowOff>0</xdr:rowOff>
    </xdr:from>
    <xdr:to>
      <xdr:col>6</xdr:col>
      <xdr:colOff>514910</xdr:colOff>
      <xdr:row>23</xdr:row>
      <xdr:rowOff>68353</xdr:rowOff>
    </xdr:to>
    <xdr:sp macro="" textlink="">
      <xdr:nvSpPr>
        <xdr:cNvPr id="3" name="Avrundet rektangel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SpPr/>
      </xdr:nvSpPr>
      <xdr:spPr>
        <a:xfrm>
          <a:off x="6410325" y="5724525"/>
          <a:ext cx="2019860" cy="230278"/>
        </a:xfrm>
        <a:prstGeom prst="roundRect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7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Back to table of contents</a:t>
          </a: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7</xdr:row>
      <xdr:rowOff>0</xdr:rowOff>
    </xdr:from>
    <xdr:to>
      <xdr:col>8</xdr:col>
      <xdr:colOff>181535</xdr:colOff>
      <xdr:row>8</xdr:row>
      <xdr:rowOff>68353</xdr:rowOff>
    </xdr:to>
    <xdr:sp macro="" textlink="">
      <xdr:nvSpPr>
        <xdr:cNvPr id="3" name="Avrundet rektangel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SpPr/>
      </xdr:nvSpPr>
      <xdr:spPr>
        <a:xfrm>
          <a:off x="11182350" y="1019175"/>
          <a:ext cx="2019860" cy="230278"/>
        </a:xfrm>
        <a:prstGeom prst="roundRect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7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Back to table of contents</a:t>
          </a:r>
        </a:p>
      </xdr:txBody>
    </xdr:sp>
    <xdr:clientData/>
  </xdr:twoCellAnchor>
  <xdr:twoCellAnchor>
    <xdr:from>
      <xdr:col>1</xdr:col>
      <xdr:colOff>0</xdr:colOff>
      <xdr:row>8</xdr:row>
      <xdr:rowOff>1</xdr:rowOff>
    </xdr:from>
    <xdr:to>
      <xdr:col>4</xdr:col>
      <xdr:colOff>897591</xdr:colOff>
      <xdr:row>14</xdr:row>
      <xdr:rowOff>38101</xdr:rowOff>
    </xdr:to>
    <xdr:sp macro="" textlink="">
      <xdr:nvSpPr>
        <xdr:cNvPr id="4" name="Rektangel 3">
          <a:extLst>
            <a:ext uri="{FF2B5EF4-FFF2-40B4-BE49-F238E27FC236}">
              <a16:creationId xmlns:a16="http://schemas.microsoft.com/office/drawing/2014/main" id="{00000000-0008-0000-1000-000004000000}"/>
            </a:ext>
          </a:extLst>
        </xdr:cNvPr>
        <xdr:cNvSpPr/>
      </xdr:nvSpPr>
      <xdr:spPr>
        <a:xfrm>
          <a:off x="762000" y="1181101"/>
          <a:ext cx="4164666" cy="1009650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b-NO" sz="1100" b="1">
              <a:solidFill>
                <a:sysClr val="windowText" lastClr="000000"/>
              </a:solidFill>
            </a:rPr>
            <a:t>Comments:</a:t>
          </a:r>
        </a:p>
        <a:p>
          <a:pPr algn="l"/>
          <a:r>
            <a:rPr lang="nb-NO" sz="1100" b="0">
              <a:solidFill>
                <a:sysClr val="windowText" lastClr="000000"/>
              </a:solidFill>
            </a:rPr>
            <a:t>Tall</a:t>
          </a:r>
          <a:r>
            <a:rPr lang="nb-NO" sz="1100" b="0" baseline="0">
              <a:solidFill>
                <a:sysClr val="windowText" lastClr="000000"/>
              </a:solidFill>
            </a:rPr>
            <a:t> gitt i hele 1000 NOK</a:t>
          </a:r>
          <a:endParaRPr lang="nb-NO" sz="1100" b="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231322</xdr:colOff>
      <xdr:row>11</xdr:row>
      <xdr:rowOff>95250</xdr:rowOff>
    </xdr:from>
    <xdr:to>
      <xdr:col>6</xdr:col>
      <xdr:colOff>940494</xdr:colOff>
      <xdr:row>21</xdr:row>
      <xdr:rowOff>0</xdr:rowOff>
    </xdr:to>
    <xdr:sp macro="" textlink="">
      <xdr:nvSpPr>
        <xdr:cNvPr id="4" name="Rektangel 3">
          <a:extLst>
            <a:ext uri="{FF2B5EF4-FFF2-40B4-BE49-F238E27FC236}">
              <a16:creationId xmlns:a16="http://schemas.microsoft.com/office/drawing/2014/main" id="{00000000-0008-0000-1100-000004000000}"/>
            </a:ext>
          </a:extLst>
        </xdr:cNvPr>
        <xdr:cNvSpPr/>
      </xdr:nvSpPr>
      <xdr:spPr>
        <a:xfrm>
          <a:off x="231322" y="2277341"/>
          <a:ext cx="5220558" cy="1723159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b-NO" sz="1100" b="1">
              <a:solidFill>
                <a:sysClr val="windowText" lastClr="000000"/>
              </a:solidFill>
            </a:rPr>
            <a:t>Comments:</a:t>
          </a:r>
          <a:endParaRPr lang="nb-NO" sz="1100">
            <a:solidFill>
              <a:sysClr val="windowText" lastClr="000000"/>
            </a:solidFill>
          </a:endParaRPr>
        </a:p>
        <a:p>
          <a:pPr eaLnBrk="1" fontAlgn="auto" latinLnBrk="0" hangingPunct="1"/>
          <a:r>
            <a:rPr lang="nb-NO" sz="1100" b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Tall oppgit i hele 1000 NOK</a:t>
          </a:r>
        </a:p>
      </xdr:txBody>
    </xdr:sp>
    <xdr:clientData/>
  </xdr:twoCellAnchor>
  <xdr:twoCellAnchor>
    <xdr:from>
      <xdr:col>5</xdr:col>
      <xdr:colOff>840440</xdr:colOff>
      <xdr:row>9</xdr:row>
      <xdr:rowOff>44823</xdr:rowOff>
    </xdr:from>
    <xdr:to>
      <xdr:col>7</xdr:col>
      <xdr:colOff>952499</xdr:colOff>
      <xdr:row>10</xdr:row>
      <xdr:rowOff>94127</xdr:rowOff>
    </xdr:to>
    <xdr:sp macro="" textlink="">
      <xdr:nvSpPr>
        <xdr:cNvPr id="6" name="Avrundet rektangel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100-000006000000}"/>
            </a:ext>
          </a:extLst>
        </xdr:cNvPr>
        <xdr:cNvSpPr/>
      </xdr:nvSpPr>
      <xdr:spPr>
        <a:xfrm>
          <a:off x="4190999" y="2521323"/>
          <a:ext cx="2017059" cy="228598"/>
        </a:xfrm>
        <a:prstGeom prst="roundRect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7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Back to table of contents</a:t>
          </a: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17</xdr:row>
      <xdr:rowOff>89646</xdr:rowOff>
    </xdr:from>
    <xdr:to>
      <xdr:col>5</xdr:col>
      <xdr:colOff>156882</xdr:colOff>
      <xdr:row>26</xdr:row>
      <xdr:rowOff>38100</xdr:rowOff>
    </xdr:to>
    <xdr:sp macro="" textlink="">
      <xdr:nvSpPr>
        <xdr:cNvPr id="4" name="Rektangel 3">
          <a:extLst>
            <a:ext uri="{FF2B5EF4-FFF2-40B4-BE49-F238E27FC236}">
              <a16:creationId xmlns:a16="http://schemas.microsoft.com/office/drawing/2014/main" id="{00000000-0008-0000-1200-000004000000}"/>
            </a:ext>
          </a:extLst>
        </xdr:cNvPr>
        <xdr:cNvSpPr/>
      </xdr:nvSpPr>
      <xdr:spPr>
        <a:xfrm>
          <a:off x="285750" y="2985246"/>
          <a:ext cx="5005107" cy="1577229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b-NO" sz="1100" b="1">
              <a:solidFill>
                <a:sysClr val="windowText" lastClr="000000"/>
              </a:solidFill>
            </a:rPr>
            <a:t>Comments:</a:t>
          </a:r>
        </a:p>
        <a:p>
          <a:pPr algn="l"/>
          <a:r>
            <a:rPr lang="nb-NO" sz="1100">
              <a:solidFill>
                <a:sysClr val="windowText" lastClr="000000"/>
              </a:solidFill>
            </a:rPr>
            <a:t>Tall oppgit i hele 1000 NOK</a:t>
          </a:r>
        </a:p>
      </xdr:txBody>
    </xdr:sp>
    <xdr:clientData/>
  </xdr:twoCellAnchor>
  <xdr:twoCellAnchor>
    <xdr:from>
      <xdr:col>6</xdr:col>
      <xdr:colOff>840441</xdr:colOff>
      <xdr:row>16</xdr:row>
      <xdr:rowOff>44824</xdr:rowOff>
    </xdr:from>
    <xdr:to>
      <xdr:col>9</xdr:col>
      <xdr:colOff>0</xdr:colOff>
      <xdr:row>17</xdr:row>
      <xdr:rowOff>94128</xdr:rowOff>
    </xdr:to>
    <xdr:sp macro="" textlink="">
      <xdr:nvSpPr>
        <xdr:cNvPr id="6" name="Avrundet rektangel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200-000006000000}"/>
            </a:ext>
          </a:extLst>
        </xdr:cNvPr>
        <xdr:cNvSpPr/>
      </xdr:nvSpPr>
      <xdr:spPr>
        <a:xfrm>
          <a:off x="6936441" y="4896971"/>
          <a:ext cx="2019860" cy="228598"/>
        </a:xfrm>
        <a:prstGeom prst="roundRect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7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Back to table of contents</a:t>
          </a:r>
        </a:p>
      </xdr:txBody>
    </xdr:sp>
    <xdr:clientData/>
  </xdr:twoCellAnchor>
  <xdr:twoCellAnchor>
    <xdr:from>
      <xdr:col>6</xdr:col>
      <xdr:colOff>840441</xdr:colOff>
      <xdr:row>16</xdr:row>
      <xdr:rowOff>44824</xdr:rowOff>
    </xdr:from>
    <xdr:to>
      <xdr:col>9</xdr:col>
      <xdr:colOff>0</xdr:colOff>
      <xdr:row>17</xdr:row>
      <xdr:rowOff>94128</xdr:rowOff>
    </xdr:to>
    <xdr:sp macro="" textlink="">
      <xdr:nvSpPr>
        <xdr:cNvPr id="7" name="Avrundet rektangel 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200-000007000000}"/>
            </a:ext>
          </a:extLst>
        </xdr:cNvPr>
        <xdr:cNvSpPr/>
      </xdr:nvSpPr>
      <xdr:spPr>
        <a:xfrm>
          <a:off x="6926916" y="3121399"/>
          <a:ext cx="2017059" cy="230279"/>
        </a:xfrm>
        <a:prstGeom prst="roundRect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7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Back to table of contents</a:t>
          </a:r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280147</xdr:colOff>
      <xdr:row>16</xdr:row>
      <xdr:rowOff>156882</xdr:rowOff>
    </xdr:from>
    <xdr:to>
      <xdr:col>5</xdr:col>
      <xdr:colOff>112058</xdr:colOff>
      <xdr:row>23</xdr:row>
      <xdr:rowOff>86591</xdr:rowOff>
    </xdr:to>
    <xdr:sp macro="" textlink="">
      <xdr:nvSpPr>
        <xdr:cNvPr id="4" name="Rektangel 3">
          <a:extLst>
            <a:ext uri="{FF2B5EF4-FFF2-40B4-BE49-F238E27FC236}">
              <a16:creationId xmlns:a16="http://schemas.microsoft.com/office/drawing/2014/main" id="{00000000-0008-0000-1300-000004000000}"/>
            </a:ext>
          </a:extLst>
        </xdr:cNvPr>
        <xdr:cNvSpPr/>
      </xdr:nvSpPr>
      <xdr:spPr>
        <a:xfrm>
          <a:off x="280147" y="3005723"/>
          <a:ext cx="4239388" cy="1202595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b-NO" sz="1100" b="1">
              <a:solidFill>
                <a:sysClr val="windowText" lastClr="000000"/>
              </a:solidFill>
            </a:rPr>
            <a:t>Comments: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1100">
              <a:solidFill>
                <a:sysClr val="windowText" lastClr="000000"/>
              </a:solidFill>
            </a:rPr>
            <a:t>Tall oppgit i hele 1000 NOK</a:t>
          </a:r>
        </a:p>
      </xdr:txBody>
    </xdr:sp>
    <xdr:clientData/>
  </xdr:twoCellAnchor>
  <xdr:twoCellAnchor>
    <xdr:from>
      <xdr:col>18</xdr:col>
      <xdr:colOff>8659</xdr:colOff>
      <xdr:row>17</xdr:row>
      <xdr:rowOff>61122</xdr:rowOff>
    </xdr:from>
    <xdr:to>
      <xdr:col>19</xdr:col>
      <xdr:colOff>907931</xdr:colOff>
      <xdr:row>18</xdr:row>
      <xdr:rowOff>119085</xdr:rowOff>
    </xdr:to>
    <xdr:sp macro="" textlink="">
      <xdr:nvSpPr>
        <xdr:cNvPr id="6" name="Avrundet rektangel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300-000006000000}"/>
            </a:ext>
          </a:extLst>
        </xdr:cNvPr>
        <xdr:cNvSpPr/>
      </xdr:nvSpPr>
      <xdr:spPr>
        <a:xfrm>
          <a:off x="16504227" y="3282304"/>
          <a:ext cx="1851772" cy="239804"/>
        </a:xfrm>
        <a:prstGeom prst="roundRect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7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Back to table of contents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268942</xdr:colOff>
      <xdr:row>52</xdr:row>
      <xdr:rowOff>44823</xdr:rowOff>
    </xdr:from>
    <xdr:to>
      <xdr:col>4</xdr:col>
      <xdr:colOff>392206</xdr:colOff>
      <xdr:row>61</xdr:row>
      <xdr:rowOff>164522</xdr:rowOff>
    </xdr:to>
    <xdr:sp macro="" textlink="">
      <xdr:nvSpPr>
        <xdr:cNvPr id="5" name="Rektangel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268942" y="9708368"/>
          <a:ext cx="4998332" cy="1756268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b-NO" sz="1100" b="1">
              <a:solidFill>
                <a:sysClr val="windowText" lastClr="000000"/>
              </a:solidFill>
            </a:rPr>
            <a:t>Comments:</a:t>
          </a:r>
        </a:p>
        <a:p>
          <a:pPr algn="l"/>
          <a:endParaRPr lang="nb-NO" sz="1100" b="1">
            <a:solidFill>
              <a:sysClr val="windowText" lastClr="000000"/>
            </a:solidFill>
          </a:endParaRPr>
        </a:p>
        <a:p>
          <a:pPr algn="l"/>
          <a:endParaRPr lang="nb-NO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6</xdr:col>
      <xdr:colOff>840441</xdr:colOff>
      <xdr:row>50</xdr:row>
      <xdr:rowOff>56029</xdr:rowOff>
    </xdr:from>
    <xdr:to>
      <xdr:col>9</xdr:col>
      <xdr:colOff>2801</xdr:colOff>
      <xdr:row>51</xdr:row>
      <xdr:rowOff>105333</xdr:rowOff>
    </xdr:to>
    <xdr:sp macro="" textlink="">
      <xdr:nvSpPr>
        <xdr:cNvPr id="4" name="Avrundet rektangel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7631206" y="6477000"/>
          <a:ext cx="2019860" cy="228598"/>
        </a:xfrm>
        <a:prstGeom prst="roundRect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7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Back to table of contents</a:t>
          </a:r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257735</xdr:colOff>
      <xdr:row>15</xdr:row>
      <xdr:rowOff>22412</xdr:rowOff>
    </xdr:from>
    <xdr:to>
      <xdr:col>5</xdr:col>
      <xdr:colOff>773205</xdr:colOff>
      <xdr:row>25</xdr:row>
      <xdr:rowOff>155864</xdr:rowOff>
    </xdr:to>
    <xdr:sp macro="" textlink="">
      <xdr:nvSpPr>
        <xdr:cNvPr id="4" name="Rektangel 3">
          <a:extLst>
            <a:ext uri="{FF2B5EF4-FFF2-40B4-BE49-F238E27FC236}">
              <a16:creationId xmlns:a16="http://schemas.microsoft.com/office/drawing/2014/main" id="{00000000-0008-0000-1400-000004000000}"/>
            </a:ext>
          </a:extLst>
        </xdr:cNvPr>
        <xdr:cNvSpPr/>
      </xdr:nvSpPr>
      <xdr:spPr>
        <a:xfrm>
          <a:off x="257735" y="2879912"/>
          <a:ext cx="5182720" cy="1951861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b-NO" sz="1100" b="1">
              <a:solidFill>
                <a:sysClr val="windowText" lastClr="000000"/>
              </a:solidFill>
            </a:rPr>
            <a:t>Comments:</a:t>
          </a:r>
        </a:p>
        <a:p>
          <a:pPr algn="l"/>
          <a:endParaRPr lang="nb-NO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</xdr:col>
      <xdr:colOff>2095500</xdr:colOff>
      <xdr:row>13</xdr:row>
      <xdr:rowOff>67235</xdr:rowOff>
    </xdr:from>
    <xdr:to>
      <xdr:col>5</xdr:col>
      <xdr:colOff>14007</xdr:colOff>
      <xdr:row>14</xdr:row>
      <xdr:rowOff>116539</xdr:rowOff>
    </xdr:to>
    <xdr:sp macro="" textlink="">
      <xdr:nvSpPr>
        <xdr:cNvPr id="6" name="Avrundet rektangel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400-000006000000}"/>
            </a:ext>
          </a:extLst>
        </xdr:cNvPr>
        <xdr:cNvSpPr/>
      </xdr:nvSpPr>
      <xdr:spPr>
        <a:xfrm>
          <a:off x="2678206" y="2521323"/>
          <a:ext cx="2019860" cy="228598"/>
        </a:xfrm>
        <a:prstGeom prst="roundRect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7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Back to table of contents</a:t>
          </a:r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246529</xdr:colOff>
      <xdr:row>13</xdr:row>
      <xdr:rowOff>22412</xdr:rowOff>
    </xdr:from>
    <xdr:to>
      <xdr:col>6</xdr:col>
      <xdr:colOff>100852</xdr:colOff>
      <xdr:row>18</xdr:row>
      <xdr:rowOff>51954</xdr:rowOff>
    </xdr:to>
    <xdr:sp macro="" textlink="">
      <xdr:nvSpPr>
        <xdr:cNvPr id="4" name="Rektangel 3">
          <a:extLst>
            <a:ext uri="{FF2B5EF4-FFF2-40B4-BE49-F238E27FC236}">
              <a16:creationId xmlns:a16="http://schemas.microsoft.com/office/drawing/2014/main" id="{00000000-0008-0000-1500-000004000000}"/>
            </a:ext>
          </a:extLst>
        </xdr:cNvPr>
        <xdr:cNvSpPr/>
      </xdr:nvSpPr>
      <xdr:spPr>
        <a:xfrm>
          <a:off x="246529" y="2516230"/>
          <a:ext cx="5006482" cy="938747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b-NO" sz="1100" b="1">
              <a:solidFill>
                <a:sysClr val="windowText" lastClr="000000"/>
              </a:solidFill>
            </a:rPr>
            <a:t>Comments:</a:t>
          </a:r>
        </a:p>
      </xdr:txBody>
    </xdr:sp>
    <xdr:clientData/>
  </xdr:twoCellAnchor>
  <xdr:twoCellAnchor>
    <xdr:from>
      <xdr:col>5</xdr:col>
      <xdr:colOff>851647</xdr:colOff>
      <xdr:row>11</xdr:row>
      <xdr:rowOff>56029</xdr:rowOff>
    </xdr:from>
    <xdr:to>
      <xdr:col>8</xdr:col>
      <xdr:colOff>14007</xdr:colOff>
      <xdr:row>12</xdr:row>
      <xdr:rowOff>105333</xdr:rowOff>
    </xdr:to>
    <xdr:sp macro="" textlink="">
      <xdr:nvSpPr>
        <xdr:cNvPr id="6" name="Avrundet rektangel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500-000006000000}"/>
            </a:ext>
          </a:extLst>
        </xdr:cNvPr>
        <xdr:cNvSpPr/>
      </xdr:nvSpPr>
      <xdr:spPr>
        <a:xfrm>
          <a:off x="5053853" y="2319617"/>
          <a:ext cx="2019860" cy="228598"/>
        </a:xfrm>
        <a:prstGeom prst="roundRect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7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Back to table of contents</a:t>
          </a:r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280146</xdr:colOff>
      <xdr:row>43</xdr:row>
      <xdr:rowOff>26893</xdr:rowOff>
    </xdr:from>
    <xdr:to>
      <xdr:col>5</xdr:col>
      <xdr:colOff>0</xdr:colOff>
      <xdr:row>49</xdr:row>
      <xdr:rowOff>0</xdr:rowOff>
    </xdr:to>
    <xdr:sp macro="" textlink="">
      <xdr:nvSpPr>
        <xdr:cNvPr id="4" name="Rektangel 3">
          <a:extLst>
            <a:ext uri="{FF2B5EF4-FFF2-40B4-BE49-F238E27FC236}">
              <a16:creationId xmlns:a16="http://schemas.microsoft.com/office/drawing/2014/main" id="{00000000-0008-0000-1600-000004000000}"/>
            </a:ext>
          </a:extLst>
        </xdr:cNvPr>
        <xdr:cNvSpPr/>
      </xdr:nvSpPr>
      <xdr:spPr>
        <a:xfrm>
          <a:off x="280146" y="8323168"/>
          <a:ext cx="5368179" cy="1058957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b-NO" sz="1100" b="1">
              <a:solidFill>
                <a:sysClr val="windowText" lastClr="000000"/>
              </a:solidFill>
            </a:rPr>
            <a:t>Comments:</a:t>
          </a:r>
        </a:p>
      </xdr:txBody>
    </xdr:sp>
    <xdr:clientData/>
  </xdr:twoCellAnchor>
  <xdr:twoCellAnchor>
    <xdr:from>
      <xdr:col>4</xdr:col>
      <xdr:colOff>874059</xdr:colOff>
      <xdr:row>41</xdr:row>
      <xdr:rowOff>56030</xdr:rowOff>
    </xdr:from>
    <xdr:to>
      <xdr:col>6</xdr:col>
      <xdr:colOff>2801</xdr:colOff>
      <xdr:row>42</xdr:row>
      <xdr:rowOff>105333</xdr:rowOff>
    </xdr:to>
    <xdr:sp macro="" textlink="">
      <xdr:nvSpPr>
        <xdr:cNvPr id="7" name="Avrundet rektangel 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600-000007000000}"/>
            </a:ext>
          </a:extLst>
        </xdr:cNvPr>
        <xdr:cNvSpPr/>
      </xdr:nvSpPr>
      <xdr:spPr>
        <a:xfrm>
          <a:off x="5311588" y="7922559"/>
          <a:ext cx="2019860" cy="228598"/>
        </a:xfrm>
        <a:prstGeom prst="roundRect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7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Back to table of contents</a:t>
          </a:r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833717</xdr:colOff>
      <xdr:row>14</xdr:row>
      <xdr:rowOff>72840</xdr:rowOff>
    </xdr:from>
    <xdr:to>
      <xdr:col>12</xdr:col>
      <xdr:colOff>948577</xdr:colOff>
      <xdr:row>15</xdr:row>
      <xdr:rowOff>122145</xdr:rowOff>
    </xdr:to>
    <xdr:sp macro="" textlink="">
      <xdr:nvSpPr>
        <xdr:cNvPr id="2" name="Avrundet rektangel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SpPr/>
      </xdr:nvSpPr>
      <xdr:spPr>
        <a:xfrm>
          <a:off x="10549217" y="3606615"/>
          <a:ext cx="2019860" cy="230280"/>
        </a:xfrm>
        <a:prstGeom prst="roundRect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7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Back to table of contents</a:t>
          </a:r>
        </a:p>
      </xdr:txBody>
    </xdr:sp>
    <xdr:clientData/>
  </xdr:twoCellAnchor>
  <xdr:twoCellAnchor>
    <xdr:from>
      <xdr:col>0</xdr:col>
      <xdr:colOff>280147</xdr:colOff>
      <xdr:row>15</xdr:row>
      <xdr:rowOff>156884</xdr:rowOff>
    </xdr:from>
    <xdr:to>
      <xdr:col>5</xdr:col>
      <xdr:colOff>347382</xdr:colOff>
      <xdr:row>20</xdr:row>
      <xdr:rowOff>171451</xdr:rowOff>
    </xdr:to>
    <xdr:sp macro="" textlink="">
      <xdr:nvSpPr>
        <xdr:cNvPr id="3" name="Rektangel 2">
          <a:extLst>
            <a:ext uri="{FF2B5EF4-FFF2-40B4-BE49-F238E27FC236}">
              <a16:creationId xmlns:a16="http://schemas.microsoft.com/office/drawing/2014/main" id="{00000000-0008-0000-1700-000003000000}"/>
            </a:ext>
          </a:extLst>
        </xdr:cNvPr>
        <xdr:cNvSpPr/>
      </xdr:nvSpPr>
      <xdr:spPr>
        <a:xfrm>
          <a:off x="280147" y="3147734"/>
          <a:ext cx="5010710" cy="919442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b-NO" sz="1100" b="1">
              <a:solidFill>
                <a:sysClr val="windowText" lastClr="000000"/>
              </a:solidFill>
            </a:rPr>
            <a:t>Comments:</a:t>
          </a:r>
        </a:p>
      </xdr:txBody>
    </xdr: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352985</xdr:colOff>
      <xdr:row>13</xdr:row>
      <xdr:rowOff>58577</xdr:rowOff>
    </xdr:from>
    <xdr:to>
      <xdr:col>15</xdr:col>
      <xdr:colOff>86845</xdr:colOff>
      <xdr:row>14</xdr:row>
      <xdr:rowOff>107881</xdr:rowOff>
    </xdr:to>
    <xdr:sp macro="" textlink="">
      <xdr:nvSpPr>
        <xdr:cNvPr id="3" name="Avrundet rektangel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800-000003000000}"/>
            </a:ext>
          </a:extLst>
        </xdr:cNvPr>
        <xdr:cNvSpPr/>
      </xdr:nvSpPr>
      <xdr:spPr>
        <a:xfrm>
          <a:off x="9626871" y="2855463"/>
          <a:ext cx="2019860" cy="231145"/>
        </a:xfrm>
        <a:prstGeom prst="roundRect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7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Back to table of contents</a:t>
          </a:r>
        </a:p>
      </xdr:txBody>
    </xdr:sp>
    <xdr:clientData/>
  </xdr:twoCellAnchor>
  <xdr:twoCellAnchor>
    <xdr:from>
      <xdr:col>1</xdr:col>
      <xdr:colOff>0</xdr:colOff>
      <xdr:row>13</xdr:row>
      <xdr:rowOff>0</xdr:rowOff>
    </xdr:from>
    <xdr:to>
      <xdr:col>7</xdr:col>
      <xdr:colOff>397809</xdr:colOff>
      <xdr:row>21</xdr:row>
      <xdr:rowOff>99327</xdr:rowOff>
    </xdr:to>
    <xdr:sp macro="" textlink="">
      <xdr:nvSpPr>
        <xdr:cNvPr id="4" name="Rektangel 3">
          <a:extLst>
            <a:ext uri="{FF2B5EF4-FFF2-40B4-BE49-F238E27FC236}">
              <a16:creationId xmlns:a16="http://schemas.microsoft.com/office/drawing/2014/main" id="{47C9912B-1D31-4ADE-94EE-23BD2B1CD05C}"/>
            </a:ext>
          </a:extLst>
        </xdr:cNvPr>
        <xdr:cNvSpPr/>
      </xdr:nvSpPr>
      <xdr:spPr>
        <a:xfrm>
          <a:off x="285750" y="2796886"/>
          <a:ext cx="5004445" cy="1554055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b-NO" sz="1100" b="1">
              <a:solidFill>
                <a:sysClr val="windowText" lastClr="000000"/>
              </a:solidFill>
            </a:rPr>
            <a:t>Comments:</a:t>
          </a:r>
        </a:p>
        <a:p>
          <a:pPr algn="l"/>
          <a:r>
            <a:rPr lang="nb-NO" sz="11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generelle kreditteksponering mot utlandet utgjør under 2 % av den totale eksponeringen. I henhold til kommisjonsforordning 115/2014 tilordnes disse utenlandske engasjementene t</a:t>
          </a:r>
          <a:endParaRPr lang="nb-NO" sz="1100" b="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268942</xdr:colOff>
      <xdr:row>11</xdr:row>
      <xdr:rowOff>56029</xdr:rowOff>
    </xdr:from>
    <xdr:to>
      <xdr:col>5</xdr:col>
      <xdr:colOff>100853</xdr:colOff>
      <xdr:row>16</xdr:row>
      <xdr:rowOff>8659</xdr:rowOff>
    </xdr:to>
    <xdr:sp macro="" textlink="">
      <xdr:nvSpPr>
        <xdr:cNvPr id="2" name="Rektangel 1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SpPr/>
      </xdr:nvSpPr>
      <xdr:spPr>
        <a:xfrm>
          <a:off x="268942" y="2359347"/>
          <a:ext cx="4992729" cy="861835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lang="nb-NO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Comments:</a:t>
          </a:r>
        </a:p>
      </xdr:txBody>
    </xdr:sp>
    <xdr:clientData/>
  </xdr:twoCellAnchor>
  <xdr:twoCellAnchor>
    <xdr:from>
      <xdr:col>2</xdr:col>
      <xdr:colOff>1636059</xdr:colOff>
      <xdr:row>9</xdr:row>
      <xdr:rowOff>56029</xdr:rowOff>
    </xdr:from>
    <xdr:to>
      <xdr:col>4</xdr:col>
      <xdr:colOff>14007</xdr:colOff>
      <xdr:row>10</xdr:row>
      <xdr:rowOff>105333</xdr:rowOff>
    </xdr:to>
    <xdr:sp macro="" textlink="">
      <xdr:nvSpPr>
        <xdr:cNvPr id="3" name="Avrundet rektangel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900-000003000000}"/>
            </a:ext>
          </a:extLst>
        </xdr:cNvPr>
        <xdr:cNvSpPr/>
      </xdr:nvSpPr>
      <xdr:spPr>
        <a:xfrm>
          <a:off x="1927412" y="8987117"/>
          <a:ext cx="2019860" cy="228598"/>
        </a:xfrm>
        <a:prstGeom prst="roundRect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7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Back to table of contents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</xdr:colOff>
      <xdr:row>17</xdr:row>
      <xdr:rowOff>145677</xdr:rowOff>
    </xdr:from>
    <xdr:to>
      <xdr:col>4</xdr:col>
      <xdr:colOff>123267</xdr:colOff>
      <xdr:row>26</xdr:row>
      <xdr:rowOff>1</xdr:rowOff>
    </xdr:to>
    <xdr:sp macro="" textlink="">
      <xdr:nvSpPr>
        <xdr:cNvPr id="4" name="Rektangel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291355" y="5020236"/>
          <a:ext cx="5132294" cy="4695265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b-NO" sz="1100" b="1">
              <a:solidFill>
                <a:sysClr val="windowText" lastClr="000000"/>
              </a:solidFill>
            </a:rPr>
            <a:t>Comments:</a:t>
          </a:r>
        </a:p>
        <a:p>
          <a:pPr algn="l"/>
          <a:endParaRPr lang="nb-NO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680943</xdr:colOff>
      <xdr:row>14</xdr:row>
      <xdr:rowOff>86286</xdr:rowOff>
    </xdr:from>
    <xdr:to>
      <xdr:col>4</xdr:col>
      <xdr:colOff>2701924</xdr:colOff>
      <xdr:row>15</xdr:row>
      <xdr:rowOff>135590</xdr:rowOff>
    </xdr:to>
    <xdr:sp macro="" textlink="">
      <xdr:nvSpPr>
        <xdr:cNvPr id="5" name="Avrundet rektangel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5976843" y="3705786"/>
          <a:ext cx="2020981" cy="233454"/>
        </a:xfrm>
        <a:prstGeom prst="roundRect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7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Back to table of contents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238685</xdr:colOff>
      <xdr:row>102</xdr:row>
      <xdr:rowOff>18490</xdr:rowOff>
    </xdr:from>
    <xdr:to>
      <xdr:col>3</xdr:col>
      <xdr:colOff>4519332</xdr:colOff>
      <xdr:row>107</xdr:row>
      <xdr:rowOff>114300</xdr:rowOff>
    </xdr:to>
    <xdr:sp macro="" textlink="">
      <xdr:nvSpPr>
        <xdr:cNvPr id="4" name="Rektangel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238685" y="20221015"/>
          <a:ext cx="4995022" cy="1000685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b-NO" sz="1100" b="1">
              <a:solidFill>
                <a:schemeClr val="tx1"/>
              </a:solidFill>
            </a:rPr>
            <a:t>Comments:</a:t>
          </a:r>
        </a:p>
        <a:p>
          <a:r>
            <a:rPr lang="nb-NO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SpareBank 1 Søre Sunnmøre</a:t>
          </a:r>
          <a:r>
            <a:rPr lang="nb-NO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har ingen dotterselskap til konsolidering. Konsolidert kapitaldekning er utarbeida som deltakar i samarbeidande gruppe. Morbanken sin balanse og kapitaldekning er utgangspunktet for rapportert kapitaldekning etter konsolidering av samarbeidande gruppe.</a:t>
          </a:r>
          <a:endParaRPr lang="nb-NO">
            <a:solidFill>
              <a:schemeClr val="tx1"/>
            </a:solidFill>
            <a:effectLst/>
          </a:endParaRPr>
        </a:p>
        <a:p>
          <a:pPr algn="l"/>
          <a:endParaRPr lang="nb-NO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3</xdr:col>
      <xdr:colOff>9168093</xdr:colOff>
      <xdr:row>101</xdr:row>
      <xdr:rowOff>143436</xdr:rowOff>
    </xdr:from>
    <xdr:to>
      <xdr:col>5</xdr:col>
      <xdr:colOff>26894</xdr:colOff>
      <xdr:row>103</xdr:row>
      <xdr:rowOff>10083</xdr:rowOff>
    </xdr:to>
    <xdr:sp macro="" textlink="">
      <xdr:nvSpPr>
        <xdr:cNvPr id="5" name="Avrundet rektangel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/>
      </xdr:nvSpPr>
      <xdr:spPr>
        <a:xfrm>
          <a:off x="9882468" y="18707661"/>
          <a:ext cx="2022101" cy="228597"/>
        </a:xfrm>
        <a:prstGeom prst="roundRect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7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Back to table of contents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276785</xdr:colOff>
      <xdr:row>52</xdr:row>
      <xdr:rowOff>10646</xdr:rowOff>
    </xdr:from>
    <xdr:to>
      <xdr:col>2</xdr:col>
      <xdr:colOff>5162551</xdr:colOff>
      <xdr:row>62</xdr:row>
      <xdr:rowOff>180975</xdr:rowOff>
    </xdr:to>
    <xdr:sp macro="" textlink="">
      <xdr:nvSpPr>
        <xdr:cNvPr id="2" name="Rektangel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276785" y="11774021"/>
          <a:ext cx="5457266" cy="2075329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b-NO" sz="1100" b="1">
              <a:solidFill>
                <a:sysClr val="windowText" lastClr="000000"/>
              </a:solidFill>
            </a:rPr>
            <a:t>Comments:</a:t>
          </a:r>
        </a:p>
        <a:p>
          <a:pPr algn="l"/>
          <a:endParaRPr lang="nb-NO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3404</xdr:colOff>
      <xdr:row>50</xdr:row>
      <xdr:rowOff>119558</xdr:rowOff>
    </xdr:from>
    <xdr:to>
      <xdr:col>2</xdr:col>
      <xdr:colOff>1737514</xdr:colOff>
      <xdr:row>51</xdr:row>
      <xdr:rowOff>157656</xdr:rowOff>
    </xdr:to>
    <xdr:sp macro="" textlink="">
      <xdr:nvSpPr>
        <xdr:cNvPr id="6" name="Avrundet rektangel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/>
      </xdr:nvSpPr>
      <xdr:spPr>
        <a:xfrm>
          <a:off x="289154" y="19528577"/>
          <a:ext cx="2019860" cy="228598"/>
        </a:xfrm>
        <a:prstGeom prst="roundRect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7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Back to table of contents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268941</xdr:colOff>
      <xdr:row>21</xdr:row>
      <xdr:rowOff>27454</xdr:rowOff>
    </xdr:from>
    <xdr:to>
      <xdr:col>5</xdr:col>
      <xdr:colOff>201705</xdr:colOff>
      <xdr:row>30</xdr:row>
      <xdr:rowOff>133350</xdr:rowOff>
    </xdr:to>
    <xdr:sp macro="" textlink="">
      <xdr:nvSpPr>
        <xdr:cNvPr id="5" name="Rektangel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/>
      </xdr:nvSpPr>
      <xdr:spPr>
        <a:xfrm>
          <a:off x="268941" y="4285129"/>
          <a:ext cx="5095314" cy="1734671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b-NO" sz="1100" b="1">
              <a:solidFill>
                <a:sysClr val="windowText" lastClr="000000"/>
              </a:solidFill>
            </a:rPr>
            <a:t>Comments:</a:t>
          </a:r>
        </a:p>
        <a:p>
          <a:pPr algn="l"/>
          <a:endParaRPr lang="nb-NO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840441</xdr:colOff>
      <xdr:row>19</xdr:row>
      <xdr:rowOff>44824</xdr:rowOff>
    </xdr:from>
    <xdr:to>
      <xdr:col>7</xdr:col>
      <xdr:colOff>2801</xdr:colOff>
      <xdr:row>20</xdr:row>
      <xdr:rowOff>94128</xdr:rowOff>
    </xdr:to>
    <xdr:sp macro="" textlink="">
      <xdr:nvSpPr>
        <xdr:cNvPr id="4" name="Avrundet rektangel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/>
      </xdr:nvSpPr>
      <xdr:spPr>
        <a:xfrm>
          <a:off x="4964206" y="6992471"/>
          <a:ext cx="2019860" cy="228598"/>
        </a:xfrm>
        <a:prstGeom prst="roundRect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7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Back to table of contents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253303</xdr:colOff>
      <xdr:row>49</xdr:row>
      <xdr:rowOff>88372</xdr:rowOff>
    </xdr:from>
    <xdr:to>
      <xdr:col>2</xdr:col>
      <xdr:colOff>5101528</xdr:colOff>
      <xdr:row>61</xdr:row>
      <xdr:rowOff>112568</xdr:rowOff>
    </xdr:to>
    <xdr:sp macro="" textlink="">
      <xdr:nvSpPr>
        <xdr:cNvPr id="6" name="Rektangel 5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/>
      </xdr:nvSpPr>
      <xdr:spPr>
        <a:xfrm>
          <a:off x="253303" y="9119804"/>
          <a:ext cx="5437043" cy="2206287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b-NO" sz="1100" b="1">
              <a:solidFill>
                <a:sysClr val="windowText" lastClr="000000"/>
              </a:solidFill>
            </a:rPr>
            <a:t>Comments:</a:t>
          </a:r>
        </a:p>
        <a:p>
          <a:pPr algn="l"/>
          <a:endParaRPr lang="nb-NO" sz="1100" b="0">
            <a:solidFill>
              <a:sysClr val="windowText" lastClr="000000"/>
            </a:solidFill>
          </a:endParaRPr>
        </a:p>
        <a:p>
          <a:pPr algn="l"/>
          <a:endParaRPr lang="nb-NO" sz="11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</xdr:col>
      <xdr:colOff>6230470</xdr:colOff>
      <xdr:row>49</xdr:row>
      <xdr:rowOff>6622</xdr:rowOff>
    </xdr:from>
    <xdr:to>
      <xdr:col>5</xdr:col>
      <xdr:colOff>25213</xdr:colOff>
      <xdr:row>50</xdr:row>
      <xdr:rowOff>55925</xdr:rowOff>
    </xdr:to>
    <xdr:sp macro="" textlink="">
      <xdr:nvSpPr>
        <xdr:cNvPr id="4" name="Avrundet rektangel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/>
      </xdr:nvSpPr>
      <xdr:spPr>
        <a:xfrm>
          <a:off x="6819288" y="9038054"/>
          <a:ext cx="2012220" cy="231144"/>
        </a:xfrm>
        <a:prstGeom prst="roundRect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7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Back to table of contents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6816</xdr:colOff>
      <xdr:row>20</xdr:row>
      <xdr:rowOff>36419</xdr:rowOff>
    </xdr:from>
    <xdr:to>
      <xdr:col>5</xdr:col>
      <xdr:colOff>47626</xdr:colOff>
      <xdr:row>25</xdr:row>
      <xdr:rowOff>158750</xdr:rowOff>
    </xdr:to>
    <xdr:sp macro="" textlink="">
      <xdr:nvSpPr>
        <xdr:cNvPr id="4" name="Rektangel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/>
      </xdr:nvSpPr>
      <xdr:spPr>
        <a:xfrm>
          <a:off x="292566" y="3854357"/>
          <a:ext cx="5628810" cy="1035143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b-NO" sz="1100" b="1">
              <a:solidFill>
                <a:sysClr val="windowText" lastClr="000000"/>
              </a:solidFill>
            </a:rPr>
            <a:t>Comments:</a:t>
          </a:r>
        </a:p>
      </xdr:txBody>
    </xdr:sp>
    <xdr:clientData/>
  </xdr:twoCellAnchor>
  <xdr:twoCellAnchor>
    <xdr:from>
      <xdr:col>4</xdr:col>
      <xdr:colOff>3194538</xdr:colOff>
      <xdr:row>18</xdr:row>
      <xdr:rowOff>37497</xdr:rowOff>
    </xdr:from>
    <xdr:to>
      <xdr:col>6</xdr:col>
      <xdr:colOff>6680</xdr:colOff>
      <xdr:row>19</xdr:row>
      <xdr:rowOff>86801</xdr:rowOff>
    </xdr:to>
    <xdr:sp macro="" textlink="">
      <xdr:nvSpPr>
        <xdr:cNvPr id="5" name="Avrundet rektangel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/>
      </xdr:nvSpPr>
      <xdr:spPr>
        <a:xfrm>
          <a:off x="4095750" y="3510459"/>
          <a:ext cx="2014257" cy="232477"/>
        </a:xfrm>
        <a:prstGeom prst="roundRect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7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Back to table of contents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2353235</xdr:colOff>
      <xdr:row>22</xdr:row>
      <xdr:rowOff>0</xdr:rowOff>
    </xdr:from>
    <xdr:to>
      <xdr:col>6</xdr:col>
      <xdr:colOff>0</xdr:colOff>
      <xdr:row>22</xdr:row>
      <xdr:rowOff>105333</xdr:rowOff>
    </xdr:to>
    <xdr:sp macro="" textlink="">
      <xdr:nvSpPr>
        <xdr:cNvPr id="5" name="Avrundet rektangel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/>
      </xdr:nvSpPr>
      <xdr:spPr>
        <a:xfrm>
          <a:off x="3227294" y="8045823"/>
          <a:ext cx="2019860" cy="228598"/>
        </a:xfrm>
        <a:prstGeom prst="roundRect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7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Back to table of contents</a:t>
          </a:r>
        </a:p>
      </xdr:txBody>
    </xdr:sp>
    <xdr:clientData/>
  </xdr:twoCellAnchor>
  <xdr:twoCellAnchor>
    <xdr:from>
      <xdr:col>4</xdr:col>
      <xdr:colOff>2452688</xdr:colOff>
      <xdr:row>23</xdr:row>
      <xdr:rowOff>182562</xdr:rowOff>
    </xdr:from>
    <xdr:to>
      <xdr:col>6</xdr:col>
      <xdr:colOff>944563</xdr:colOff>
      <xdr:row>24</xdr:row>
      <xdr:rowOff>166687</xdr:rowOff>
    </xdr:to>
    <xdr:sp macro="" textlink="">
      <xdr:nvSpPr>
        <xdr:cNvPr id="6" name="Avrundet rektangel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/>
      </xdr:nvSpPr>
      <xdr:spPr>
        <a:xfrm>
          <a:off x="3309938" y="4929187"/>
          <a:ext cx="1912938" cy="166688"/>
        </a:xfrm>
        <a:prstGeom prst="roundRect">
          <a:avLst/>
        </a:prstGeom>
        <a:solidFill>
          <a:srgbClr val="00206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b-NO" sz="7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Back to table of contents</a:t>
          </a:r>
        </a:p>
      </xdr:txBody>
    </xdr:sp>
    <xdr:clientData/>
  </xdr:twoCellAnchor>
  <xdr:twoCellAnchor>
    <xdr:from>
      <xdr:col>1</xdr:col>
      <xdr:colOff>0</xdr:colOff>
      <xdr:row>26</xdr:row>
      <xdr:rowOff>0</xdr:rowOff>
    </xdr:from>
    <xdr:to>
      <xdr:col>7</xdr:col>
      <xdr:colOff>28014</xdr:colOff>
      <xdr:row>29</xdr:row>
      <xdr:rowOff>55562</xdr:rowOff>
    </xdr:to>
    <xdr:sp macro="" textlink="">
      <xdr:nvSpPr>
        <xdr:cNvPr id="3" name="Rektangel 2">
          <a:extLst>
            <a:ext uri="{FF2B5EF4-FFF2-40B4-BE49-F238E27FC236}">
              <a16:creationId xmlns:a16="http://schemas.microsoft.com/office/drawing/2014/main" id="{F8C13CFA-FFAA-464D-B3EE-3D24B1DE6602}"/>
            </a:ext>
          </a:extLst>
        </xdr:cNvPr>
        <xdr:cNvSpPr/>
      </xdr:nvSpPr>
      <xdr:spPr>
        <a:xfrm>
          <a:off x="285750" y="4746625"/>
          <a:ext cx="4973077" cy="603250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b-NO" sz="1100" b="1">
              <a:solidFill>
                <a:sysClr val="windowText" lastClr="000000"/>
              </a:solidFill>
            </a:rPr>
            <a:t>Comments: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INANSREGNSKAPSRAPPORTER\Dagsbalansen\DB01-08-1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Bal%20Sheet,%20P&amp;L%20v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D37997\FINANPAK\DAGSBAI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agr12mdr."/>
      <sheetName val="Kommentar"/>
      <sheetName val="DiagrUtlån"/>
      <sheetName val="DiagrInnskudd"/>
      <sheetName val="Tabell"/>
      <sheetName val="Grunnlag"/>
      <sheetName val="Verdiberegning før skatt"/>
      <sheetName val="DiagrUtl?n"/>
      <sheetName val="Verdiberegning f?r skatt"/>
      <sheetName val="Utvikling nettonedskrivninger"/>
      <sheetName val="beh_1010"/>
      <sheetName val="beh_1110"/>
      <sheetName val="beh_1210"/>
      <sheetName val="beh_211"/>
      <sheetName val="31.07.2010"/>
      <sheetName val="beh_511"/>
      <sheetName val="beh_611"/>
      <sheetName val="beh_0710"/>
      <sheetName val="beh_0810"/>
      <sheetName val="beh_910"/>
      <sheetName val="31.08.gml"/>
      <sheetName val="Gjeld_311210"/>
      <sheetName val="Gjeld_280211"/>
      <sheetName val="beh_0811"/>
      <sheetName val="beh_311"/>
      <sheetName val="beh_411"/>
      <sheetName val="beh_711"/>
      <sheetName val="Gjeld_3103.2011"/>
      <sheetName val="Gjeld_2904.2011"/>
      <sheetName val="Gjeld_31.05.2011"/>
      <sheetName val="beh_0911"/>
      <sheetName val="beh_1011"/>
      <sheetName val="beh_1111"/>
      <sheetName val="beh_1211"/>
      <sheetName val="310_beh_1011"/>
      <sheetName val="310_beh_1211"/>
    </sheetNames>
    <sheetDataSet>
      <sheetData sheetId="0" refreshError="1"/>
      <sheetData sheetId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rket Cap"/>
      <sheetName val="Market_Cap"/>
      <sheetName val="Tabell"/>
    </sheetNames>
    <sheetDataSet>
      <sheetData sheetId="0" refreshError="1">
        <row r="22">
          <cell r="A22">
            <v>36431</v>
          </cell>
          <cell r="B22" t="str">
            <v>EUR</v>
          </cell>
        </row>
        <row r="23">
          <cell r="A23" t="str">
            <v>USD</v>
          </cell>
          <cell r="B23">
            <v>0.95248073607711292</v>
          </cell>
        </row>
        <row r="24">
          <cell r="A24" t="str">
            <v>Spot rate</v>
          </cell>
        </row>
        <row r="25">
          <cell r="A25">
            <v>36341</v>
          </cell>
          <cell r="B25" t="str">
            <v>EUR</v>
          </cell>
        </row>
        <row r="26">
          <cell r="A26" t="str">
            <v>USD</v>
          </cell>
          <cell r="B26">
            <v>0.969678163817429</v>
          </cell>
        </row>
        <row r="28">
          <cell r="A28">
            <v>36250</v>
          </cell>
          <cell r="B28" t="str">
            <v>EUR</v>
          </cell>
        </row>
        <row r="29">
          <cell r="A29" t="str">
            <v>USD</v>
          </cell>
          <cell r="B29">
            <v>0.92635479388605835</v>
          </cell>
        </row>
        <row r="31">
          <cell r="A31">
            <v>36161</v>
          </cell>
          <cell r="B31" t="str">
            <v>EUR</v>
          </cell>
        </row>
        <row r="32">
          <cell r="A32" t="str">
            <v>USD</v>
          </cell>
          <cell r="B32">
            <v>0.85164367228751492</v>
          </cell>
        </row>
        <row r="34">
          <cell r="A34">
            <v>36068</v>
          </cell>
          <cell r="B34" t="str">
            <v>XEU</v>
          </cell>
        </row>
        <row r="35">
          <cell r="A35" t="str">
            <v>USD</v>
          </cell>
          <cell r="B35">
            <v>0.84925690021231426</v>
          </cell>
        </row>
        <row r="37">
          <cell r="A37">
            <v>35976</v>
          </cell>
          <cell r="B37" t="str">
            <v>XEU</v>
          </cell>
        </row>
        <row r="38">
          <cell r="A38" t="str">
            <v>USD</v>
          </cell>
          <cell r="B38">
            <v>0.91082976591675024</v>
          </cell>
        </row>
        <row r="40">
          <cell r="A40">
            <v>35885</v>
          </cell>
          <cell r="B40" t="str">
            <v>XEU</v>
          </cell>
        </row>
        <row r="41">
          <cell r="A41" t="str">
            <v>USD</v>
          </cell>
          <cell r="B41">
            <v>0.93005952380952384</v>
          </cell>
        </row>
      </sheetData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"/>
      <sheetName val="ktoplan"/>
      <sheetName val="In01"/>
      <sheetName val="In00"/>
      <sheetName val="In99"/>
      <sheetName val="Val.kurs"/>
      <sheetName val="Avst01"/>
      <sheetName val="Avst98"/>
      <sheetName val="Sammenlign"/>
      <sheetName val="DiaSam"/>
      <sheetName val="INPUT 5-10"/>
      <sheetName val="G.N.S Resultat 0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B305"/>
  <sheetViews>
    <sheetView tabSelected="1" zoomScale="85" zoomScaleNormal="85" workbookViewId="0">
      <selection activeCell="H24" sqref="H24"/>
    </sheetView>
  </sheetViews>
  <sheetFormatPr baseColWidth="10" defaultColWidth="11.42578125" defaultRowHeight="12.75" x14ac:dyDescent="0.2"/>
  <cols>
    <col min="1" max="16384" width="11.42578125" style="418"/>
  </cols>
  <sheetData>
    <row r="1" spans="2:2" ht="14.25" customHeight="1" x14ac:dyDescent="0.2"/>
    <row r="2" spans="2:2" ht="14.25" customHeight="1" x14ac:dyDescent="0.2"/>
    <row r="3" spans="2:2" ht="14.25" customHeight="1" x14ac:dyDescent="0.25">
      <c r="B3" s="419"/>
    </row>
    <row r="4" spans="2:2" ht="14.25" customHeight="1" x14ac:dyDescent="0.2"/>
    <row r="5" spans="2:2" ht="14.25" customHeight="1" x14ac:dyDescent="0.2">
      <c r="B5" s="420"/>
    </row>
    <row r="6" spans="2:2" ht="14.25" customHeight="1" x14ac:dyDescent="0.2"/>
    <row r="7" spans="2:2" ht="14.25" customHeight="1" x14ac:dyDescent="0.2"/>
    <row r="8" spans="2:2" ht="14.25" customHeight="1" x14ac:dyDescent="0.2"/>
    <row r="9" spans="2:2" ht="14.25" customHeight="1" x14ac:dyDescent="0.2"/>
    <row r="10" spans="2:2" ht="14.25" customHeight="1" x14ac:dyDescent="0.2"/>
    <row r="11" spans="2:2" ht="14.25" customHeight="1" x14ac:dyDescent="0.2"/>
    <row r="12" spans="2:2" ht="14.25" customHeight="1" x14ac:dyDescent="0.2"/>
    <row r="13" spans="2:2" ht="14.25" customHeight="1" x14ac:dyDescent="0.2"/>
    <row r="14" spans="2:2" ht="14.25" customHeight="1" x14ac:dyDescent="0.2"/>
    <row r="15" spans="2:2" ht="14.25" customHeight="1" x14ac:dyDescent="0.2"/>
    <row r="16" spans="2:2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</sheetData>
  <pageMargins left="0.7" right="0.7" top="0.75" bottom="0.75" header="0.3" footer="0.3"/>
  <pageSetup paperSize="9" orientation="portrait" horizontalDpi="144" verticalDpi="144" r:id="rId1"/>
  <headerFooter>
    <oddHeader>&amp;R&amp;"Calibri"&amp;12&amp;K008000Intern - Søre Sunnmøre&amp;1#</oddHead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Ark9"/>
  <dimension ref="A1:I46"/>
  <sheetViews>
    <sheetView zoomScale="120" zoomScaleNormal="120" workbookViewId="0">
      <selection activeCell="G14" sqref="G14"/>
    </sheetView>
  </sheetViews>
  <sheetFormatPr baseColWidth="10" defaultColWidth="11.42578125" defaultRowHeight="14.25" x14ac:dyDescent="0.2"/>
  <cols>
    <col min="1" max="2" width="4.28515625" style="15" customWidth="1"/>
    <col min="3" max="4" width="2.140625" style="15" customWidth="1"/>
    <col min="5" max="5" width="37" style="15" customWidth="1"/>
    <col min="6" max="7" width="14.28515625" style="15" customWidth="1"/>
    <col min="8" max="12" width="11.42578125" style="15"/>
    <col min="13" max="13" width="20" style="15" customWidth="1"/>
    <col min="14" max="16384" width="11.42578125" style="15"/>
  </cols>
  <sheetData>
    <row r="1" spans="1:9" ht="18.75" customHeight="1" x14ac:dyDescent="0.2">
      <c r="I1" s="556"/>
    </row>
    <row r="2" spans="1:9" ht="18.75" customHeight="1" x14ac:dyDescent="0.2">
      <c r="A2" s="16" t="s">
        <v>33</v>
      </c>
      <c r="B2" s="17"/>
      <c r="C2" s="17"/>
      <c r="D2" s="18"/>
      <c r="E2" s="18"/>
      <c r="F2" s="18"/>
      <c r="H2" s="86"/>
      <c r="I2" s="86"/>
    </row>
    <row r="3" spans="1:9" ht="14.25" customHeight="1" x14ac:dyDescent="0.2">
      <c r="A3" s="16"/>
      <c r="B3" s="17"/>
      <c r="C3" s="17"/>
      <c r="D3" s="18"/>
      <c r="E3" s="18"/>
      <c r="F3" s="18"/>
      <c r="I3" s="556"/>
    </row>
    <row r="4" spans="1:9" ht="14.25" customHeight="1" x14ac:dyDescent="0.2">
      <c r="A4" s="16"/>
      <c r="B4" s="19" t="s">
        <v>118</v>
      </c>
      <c r="C4" s="20"/>
      <c r="D4" s="18"/>
      <c r="E4" s="18"/>
      <c r="F4" s="18"/>
      <c r="H4" s="86"/>
      <c r="I4" s="86"/>
    </row>
    <row r="5" spans="1:9" ht="14.25" customHeight="1" thickBot="1" x14ac:dyDescent="0.25">
      <c r="A5" s="16"/>
      <c r="B5" s="19"/>
      <c r="C5" s="20"/>
      <c r="D5" s="18"/>
      <c r="E5" s="18"/>
      <c r="F5" s="18"/>
      <c r="G5" s="513"/>
      <c r="I5" s="556"/>
    </row>
    <row r="6" spans="1:9" ht="14.25" customHeight="1" x14ac:dyDescent="0.2">
      <c r="B6" s="21"/>
      <c r="C6" s="22"/>
      <c r="F6" s="512" t="s">
        <v>119</v>
      </c>
      <c r="G6" s="47" t="s">
        <v>120</v>
      </c>
      <c r="H6" s="86"/>
      <c r="I6" s="86"/>
    </row>
    <row r="7" spans="1:9" ht="23.25" customHeight="1" thickBot="1" x14ac:dyDescent="0.25">
      <c r="B7" s="21"/>
      <c r="C7" s="24"/>
      <c r="D7" s="24"/>
      <c r="E7" s="25"/>
      <c r="F7" s="26" t="s">
        <v>430</v>
      </c>
      <c r="G7" s="48" t="s">
        <v>431</v>
      </c>
      <c r="I7" s="556"/>
    </row>
    <row r="8" spans="1:9" ht="14.25" customHeight="1" x14ac:dyDescent="0.2">
      <c r="B8" s="49">
        <v>1</v>
      </c>
      <c r="C8" s="10" t="s">
        <v>434</v>
      </c>
      <c r="D8" s="10"/>
      <c r="E8" s="10"/>
      <c r="F8" s="506">
        <v>107.81676299999999</v>
      </c>
      <c r="G8" s="507">
        <v>80.655128000000005</v>
      </c>
      <c r="H8" s="86"/>
      <c r="I8" s="86"/>
    </row>
    <row r="9" spans="1:9" ht="14.25" customHeight="1" x14ac:dyDescent="0.2">
      <c r="B9" s="50">
        <v>2</v>
      </c>
      <c r="C9" s="433" t="s">
        <v>435</v>
      </c>
      <c r="D9" s="433"/>
      <c r="E9" s="433"/>
      <c r="F9" s="506">
        <v>508.63149399999998</v>
      </c>
      <c r="G9" s="507">
        <v>617.04816549999998</v>
      </c>
      <c r="I9" s="556"/>
    </row>
    <row r="10" spans="1:9" ht="14.25" customHeight="1" x14ac:dyDescent="0.2">
      <c r="B10" s="50">
        <v>3</v>
      </c>
      <c r="C10" s="433"/>
      <c r="D10" s="434" t="s">
        <v>436</v>
      </c>
      <c r="E10" s="433"/>
      <c r="F10" s="508">
        <v>449.834543</v>
      </c>
      <c r="G10" s="509">
        <v>511.17296349999998</v>
      </c>
      <c r="H10" s="86"/>
      <c r="I10" s="86"/>
    </row>
    <row r="11" spans="1:9" ht="14.25" customHeight="1" x14ac:dyDescent="0.2">
      <c r="B11" s="50">
        <v>4</v>
      </c>
      <c r="C11" s="433" t="s">
        <v>437</v>
      </c>
      <c r="D11" s="433"/>
      <c r="E11" s="433"/>
      <c r="F11" s="506">
        <v>8543.2202269999998</v>
      </c>
      <c r="G11" s="507">
        <v>8371.8942117499992</v>
      </c>
      <c r="I11" s="556"/>
    </row>
    <row r="12" spans="1:9" ht="14.25" customHeight="1" x14ac:dyDescent="0.2">
      <c r="B12" s="50">
        <v>5</v>
      </c>
      <c r="C12" s="433"/>
      <c r="D12" s="434" t="s">
        <v>436</v>
      </c>
      <c r="E12" s="433"/>
      <c r="F12" s="508">
        <v>0</v>
      </c>
      <c r="G12" s="509">
        <v>0</v>
      </c>
      <c r="H12" s="86"/>
      <c r="I12" s="86"/>
    </row>
    <row r="13" spans="1:9" ht="14.25" customHeight="1" x14ac:dyDescent="0.2">
      <c r="B13" s="50">
        <v>6</v>
      </c>
      <c r="C13" s="433" t="s">
        <v>438</v>
      </c>
      <c r="D13" s="433"/>
      <c r="E13" s="433"/>
      <c r="F13" s="506">
        <v>1093.813664</v>
      </c>
      <c r="G13" s="507">
        <v>1043.52859625</v>
      </c>
      <c r="I13" s="556"/>
    </row>
    <row r="14" spans="1:9" ht="14.25" customHeight="1" x14ac:dyDescent="0.2">
      <c r="B14" s="50">
        <v>7</v>
      </c>
      <c r="C14" s="433"/>
      <c r="D14" s="434" t="s">
        <v>436</v>
      </c>
      <c r="E14" s="433"/>
      <c r="F14" s="508">
        <v>1077.691454</v>
      </c>
      <c r="G14" s="509">
        <v>1032.9835619999999</v>
      </c>
      <c r="H14" s="86"/>
      <c r="I14" s="86"/>
    </row>
    <row r="15" spans="1:9" ht="14.25" customHeight="1" x14ac:dyDescent="0.2">
      <c r="B15" s="50">
        <v>8</v>
      </c>
      <c r="C15" s="433" t="s">
        <v>439</v>
      </c>
      <c r="D15" s="434"/>
      <c r="E15" s="433"/>
      <c r="F15" s="506">
        <v>881.70368599999995</v>
      </c>
      <c r="G15" s="507">
        <v>1135.39592275</v>
      </c>
      <c r="I15" s="556"/>
    </row>
    <row r="16" spans="1:9" ht="14.25" customHeight="1" x14ac:dyDescent="0.2">
      <c r="B16" s="50">
        <v>9</v>
      </c>
      <c r="C16" s="433" t="s">
        <v>440</v>
      </c>
      <c r="D16" s="433"/>
      <c r="E16" s="433"/>
      <c r="F16" s="506">
        <v>0</v>
      </c>
      <c r="G16" s="507">
        <v>5.02663525</v>
      </c>
      <c r="H16" s="86"/>
      <c r="I16" s="86"/>
    </row>
    <row r="17" spans="2:9" ht="14.25" customHeight="1" x14ac:dyDescent="0.2">
      <c r="B17" s="50">
        <v>10</v>
      </c>
      <c r="C17" s="433" t="s">
        <v>441</v>
      </c>
      <c r="D17" s="433"/>
      <c r="E17" s="433"/>
      <c r="F17" s="506">
        <v>310.29001299999999</v>
      </c>
      <c r="G17" s="507">
        <v>293.76801725000001</v>
      </c>
      <c r="I17" s="556"/>
    </row>
    <row r="18" spans="2:9" ht="14.25" customHeight="1" x14ac:dyDescent="0.2">
      <c r="B18" s="50">
        <v>11</v>
      </c>
      <c r="C18" s="433"/>
      <c r="D18" s="434" t="s">
        <v>436</v>
      </c>
      <c r="E18" s="433"/>
      <c r="F18" s="508">
        <v>0</v>
      </c>
      <c r="G18" s="509">
        <v>0</v>
      </c>
      <c r="H18" s="86"/>
      <c r="I18" s="86"/>
    </row>
    <row r="19" spans="2:9" ht="14.25" customHeight="1" x14ac:dyDescent="0.2">
      <c r="B19" s="50">
        <v>12</v>
      </c>
      <c r="C19" s="433" t="s">
        <v>681</v>
      </c>
      <c r="D19" s="434"/>
      <c r="E19" s="433"/>
      <c r="F19" s="526">
        <v>97.587181999999999</v>
      </c>
      <c r="G19" s="527">
        <v>98.092037750000003</v>
      </c>
      <c r="I19" s="556"/>
    </row>
    <row r="20" spans="2:9" ht="14.25" customHeight="1" x14ac:dyDescent="0.2">
      <c r="B20" s="50">
        <v>13</v>
      </c>
      <c r="C20" s="433"/>
      <c r="D20" s="434" t="s">
        <v>436</v>
      </c>
      <c r="E20" s="433"/>
      <c r="F20" s="594">
        <v>91.525672</v>
      </c>
      <c r="G20" s="595">
        <v>91.777437750000004</v>
      </c>
      <c r="H20" s="86"/>
      <c r="I20" s="86"/>
    </row>
    <row r="21" spans="2:9" ht="14.25" customHeight="1" thickBot="1" x14ac:dyDescent="0.25">
      <c r="B21" s="50">
        <v>14</v>
      </c>
      <c r="C21" s="433" t="s">
        <v>442</v>
      </c>
      <c r="D21" s="434"/>
      <c r="E21" s="433"/>
      <c r="F21" s="596">
        <v>15.381603999999999</v>
      </c>
      <c r="G21" s="597">
        <v>11.666143249999999</v>
      </c>
      <c r="I21" s="556"/>
    </row>
    <row r="22" spans="2:9" ht="11.25" customHeight="1" thickBot="1" x14ac:dyDescent="0.25">
      <c r="B22" s="536">
        <v>18</v>
      </c>
      <c r="C22" s="537" t="s">
        <v>682</v>
      </c>
      <c r="D22" s="538"/>
      <c r="E22" s="539"/>
      <c r="F22" s="598">
        <v>11558.444632999999</v>
      </c>
      <c r="G22" s="599">
        <v>11657.074857750002</v>
      </c>
      <c r="I22" s="86"/>
    </row>
    <row r="23" spans="2:9" ht="14.25" hidden="1" customHeight="1" x14ac:dyDescent="0.2">
      <c r="H23" s="86"/>
      <c r="I23" s="86"/>
    </row>
    <row r="24" spans="2:9" ht="14.25" customHeight="1" x14ac:dyDescent="0.2">
      <c r="I24" s="86"/>
    </row>
    <row r="25" spans="2:9" ht="14.25" customHeight="1" x14ac:dyDescent="0.2">
      <c r="H25" s="86"/>
      <c r="I25" s="86"/>
    </row>
    <row r="26" spans="2:9" ht="14.25" customHeight="1" x14ac:dyDescent="0.2">
      <c r="I26" s="556"/>
    </row>
    <row r="27" spans="2:9" ht="14.25" customHeight="1" x14ac:dyDescent="0.2"/>
    <row r="28" spans="2:9" ht="14.25" customHeight="1" x14ac:dyDescent="0.2"/>
    <row r="29" spans="2:9" ht="14.25" customHeight="1" x14ac:dyDescent="0.2"/>
    <row r="30" spans="2:9" ht="14.25" customHeight="1" x14ac:dyDescent="0.2"/>
    <row r="31" spans="2:9" ht="14.25" customHeight="1" x14ac:dyDescent="0.2"/>
    <row r="32" spans="2:9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</sheetData>
  <pageMargins left="0.7" right="0.7" top="0.75" bottom="0.75" header="0.3" footer="0.3"/>
  <pageSetup paperSize="9" orientation="portrait" verticalDpi="144" r:id="rId1"/>
  <headerFooter>
    <oddHeader>&amp;R&amp;"Calibri"&amp;12&amp;K008000Intern - Søre Sunnmøre&amp;1#</oddHead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N36"/>
  <sheetViews>
    <sheetView zoomScale="110" zoomScaleNormal="110" workbookViewId="0">
      <selection activeCell="G14" sqref="G14"/>
    </sheetView>
  </sheetViews>
  <sheetFormatPr baseColWidth="10" defaultColWidth="11.42578125" defaultRowHeight="14.25" x14ac:dyDescent="0.2"/>
  <cols>
    <col min="1" max="2" width="4.28515625" style="222" customWidth="1"/>
    <col min="3" max="3" width="45.28515625" style="222" customWidth="1"/>
    <col min="4" max="10" width="14.28515625" style="222" customWidth="1"/>
    <col min="11" max="11" width="24.140625" style="222" customWidth="1"/>
    <col min="12" max="14" width="14.28515625" style="222" customWidth="1"/>
    <col min="15" max="16384" width="11.42578125" style="222"/>
  </cols>
  <sheetData>
    <row r="1" spans="1:14" ht="18.75" customHeight="1" x14ac:dyDescent="0.2">
      <c r="F1" s="557"/>
    </row>
    <row r="2" spans="1:14" ht="18.75" customHeight="1" x14ac:dyDescent="0.2">
      <c r="A2" s="239" t="s">
        <v>35</v>
      </c>
      <c r="B2" s="276"/>
      <c r="C2" s="276"/>
      <c r="D2" s="557"/>
    </row>
    <row r="3" spans="1:14" ht="14.25" customHeight="1" x14ac:dyDescent="0.2">
      <c r="A3" s="239"/>
      <c r="B3" s="276"/>
      <c r="C3" s="276"/>
    </row>
    <row r="4" spans="1:14" ht="14.25" customHeight="1" x14ac:dyDescent="0.2">
      <c r="A4" s="239"/>
      <c r="B4" s="238" t="s">
        <v>118</v>
      </c>
      <c r="C4" s="275"/>
      <c r="D4" s="274"/>
      <c r="E4" s="274"/>
    </row>
    <row r="5" spans="1:14" ht="50.25" customHeight="1" thickBot="1" x14ac:dyDescent="0.25">
      <c r="A5" s="239"/>
      <c r="B5" s="260"/>
      <c r="C5" s="260"/>
      <c r="D5" s="260"/>
      <c r="E5" s="558"/>
      <c r="F5" s="260"/>
      <c r="G5" s="86"/>
      <c r="H5" s="260"/>
      <c r="I5" s="260"/>
      <c r="J5" s="260"/>
      <c r="K5" s="260"/>
      <c r="L5" s="260"/>
      <c r="M5" s="260"/>
      <c r="N5" s="260"/>
    </row>
    <row r="6" spans="1:14" ht="14.25" customHeight="1" x14ac:dyDescent="0.2">
      <c r="B6" s="260"/>
      <c r="C6" s="260"/>
      <c r="D6" s="273" t="s">
        <v>119</v>
      </c>
      <c r="E6" s="272" t="s">
        <v>444</v>
      </c>
      <c r="G6" s="86"/>
      <c r="H6" s="260"/>
    </row>
    <row r="7" spans="1:14" ht="14.25" customHeight="1" x14ac:dyDescent="0.2">
      <c r="B7" s="271"/>
      <c r="C7" s="271"/>
      <c r="D7" s="658" t="s">
        <v>572</v>
      </c>
      <c r="E7" s="659"/>
      <c r="G7" s="86"/>
      <c r="H7" s="260"/>
    </row>
    <row r="8" spans="1:14" ht="15" thickBot="1" x14ac:dyDescent="0.25">
      <c r="B8" s="270"/>
      <c r="C8" s="269"/>
      <c r="D8" s="224" t="s">
        <v>445</v>
      </c>
      <c r="E8" s="268" t="s">
        <v>446</v>
      </c>
      <c r="G8" s="86"/>
      <c r="H8" s="260"/>
    </row>
    <row r="9" spans="1:14" ht="14.25" customHeight="1" x14ac:dyDescent="0.2">
      <c r="B9" s="267">
        <v>1</v>
      </c>
      <c r="C9" s="266" t="s">
        <v>432</v>
      </c>
      <c r="D9" s="82"/>
      <c r="E9" s="83" t="s">
        <v>447</v>
      </c>
      <c r="G9" s="86"/>
      <c r="H9" s="260"/>
    </row>
    <row r="10" spans="1:14" ht="14.25" customHeight="1" x14ac:dyDescent="0.2">
      <c r="B10" s="265">
        <v>2</v>
      </c>
      <c r="C10" s="264" t="s">
        <v>419</v>
      </c>
      <c r="D10" s="84"/>
      <c r="E10" s="80" t="s">
        <v>447</v>
      </c>
      <c r="G10" s="86"/>
      <c r="H10" s="260"/>
    </row>
    <row r="11" spans="1:14" ht="14.25" customHeight="1" x14ac:dyDescent="0.2">
      <c r="B11" s="265">
        <v>3</v>
      </c>
      <c r="C11" s="264" t="s">
        <v>448</v>
      </c>
      <c r="D11" s="84"/>
      <c r="E11" s="80"/>
      <c r="G11" s="86"/>
      <c r="H11" s="260"/>
    </row>
    <row r="12" spans="1:14" ht="14.25" customHeight="1" x14ac:dyDescent="0.2">
      <c r="B12" s="265">
        <v>4</v>
      </c>
      <c r="C12" s="264" t="s">
        <v>449</v>
      </c>
      <c r="D12" s="84"/>
      <c r="E12" s="80"/>
      <c r="G12" s="86"/>
      <c r="H12" s="260"/>
    </row>
    <row r="13" spans="1:14" ht="14.25" customHeight="1" x14ac:dyDescent="0.2">
      <c r="B13" s="265">
        <v>5</v>
      </c>
      <c r="C13" s="264" t="s">
        <v>450</v>
      </c>
      <c r="D13" s="84" t="s">
        <v>447</v>
      </c>
      <c r="E13" s="132" t="s">
        <v>447</v>
      </c>
      <c r="G13" s="86"/>
      <c r="H13" s="260"/>
    </row>
    <row r="14" spans="1:14" ht="14.25" customHeight="1" thickBot="1" x14ac:dyDescent="0.25">
      <c r="B14" s="600">
        <v>6</v>
      </c>
      <c r="C14" s="601" t="s">
        <v>433</v>
      </c>
      <c r="D14" s="292"/>
      <c r="E14" s="293"/>
      <c r="G14" s="86"/>
      <c r="H14" s="260"/>
      <c r="K14" s="143"/>
    </row>
    <row r="15" spans="1:14" ht="14.25" customHeight="1" x14ac:dyDescent="0.2">
      <c r="B15" s="267">
        <v>7</v>
      </c>
      <c r="C15" s="602" t="s">
        <v>435</v>
      </c>
      <c r="D15" s="294">
        <v>508.63149399999998</v>
      </c>
      <c r="E15" s="295">
        <v>0</v>
      </c>
      <c r="G15" s="86"/>
      <c r="H15" s="260"/>
    </row>
    <row r="16" spans="1:14" ht="14.25" customHeight="1" x14ac:dyDescent="0.2">
      <c r="B16" s="265">
        <v>8</v>
      </c>
      <c r="C16" s="291" t="s">
        <v>438</v>
      </c>
      <c r="D16" s="296">
        <v>1093.7001386099998</v>
      </c>
      <c r="E16" s="297">
        <v>0.11352539000008255</v>
      </c>
      <c r="G16" s="86"/>
      <c r="H16" s="260"/>
    </row>
    <row r="17" spans="2:11" ht="14.25" customHeight="1" x14ac:dyDescent="0.2">
      <c r="B17" s="265">
        <v>9</v>
      </c>
      <c r="C17" s="291" t="s">
        <v>439</v>
      </c>
      <c r="D17" s="296">
        <v>881.70368599999995</v>
      </c>
      <c r="E17" s="297">
        <v>0</v>
      </c>
      <c r="G17" s="86"/>
      <c r="H17" s="260"/>
      <c r="K17" s="570"/>
    </row>
    <row r="18" spans="2:11" ht="14.25" customHeight="1" x14ac:dyDescent="0.2">
      <c r="B18" s="265">
        <v>10</v>
      </c>
      <c r="C18" s="291" t="s">
        <v>441</v>
      </c>
      <c r="D18" s="296">
        <v>310.29001299999999</v>
      </c>
      <c r="E18" s="297">
        <v>0</v>
      </c>
      <c r="G18" s="86"/>
      <c r="H18" s="260"/>
    </row>
    <row r="19" spans="2:11" ht="14.25" customHeight="1" x14ac:dyDescent="0.2">
      <c r="B19" s="265">
        <v>11</v>
      </c>
      <c r="C19" s="291" t="s">
        <v>434</v>
      </c>
      <c r="D19" s="296">
        <v>107.81676299999999</v>
      </c>
      <c r="E19" s="297">
        <v>0</v>
      </c>
      <c r="G19" s="86"/>
      <c r="H19" s="260"/>
    </row>
    <row r="20" spans="2:11" ht="14.25" customHeight="1" x14ac:dyDescent="0.2">
      <c r="B20" s="265">
        <v>12</v>
      </c>
      <c r="C20" s="291" t="s">
        <v>442</v>
      </c>
      <c r="D20" s="296">
        <v>15.381603999999999</v>
      </c>
      <c r="E20" s="297">
        <v>0</v>
      </c>
      <c r="G20" s="86"/>
      <c r="H20" s="260"/>
    </row>
    <row r="21" spans="2:11" ht="14.25" customHeight="1" x14ac:dyDescent="0.2">
      <c r="B21" s="265">
        <v>13</v>
      </c>
      <c r="C21" s="291" t="s">
        <v>437</v>
      </c>
      <c r="D21" s="296">
        <v>8536.5874699999986</v>
      </c>
      <c r="E21" s="297">
        <v>6.6327570000011473</v>
      </c>
      <c r="G21" s="86"/>
      <c r="H21" s="260"/>
    </row>
    <row r="22" spans="2:11" ht="14.25" customHeight="1" thickBot="1" x14ac:dyDescent="0.25">
      <c r="B22" s="603">
        <v>14</v>
      </c>
      <c r="C22" s="604" t="s">
        <v>681</v>
      </c>
      <c r="D22" s="296">
        <v>97.587181999999999</v>
      </c>
      <c r="E22" s="297">
        <v>0</v>
      </c>
      <c r="G22" s="86"/>
      <c r="H22" s="260"/>
    </row>
    <row r="23" spans="2:11" ht="14.25" customHeight="1" thickBot="1" x14ac:dyDescent="0.25">
      <c r="B23" s="605">
        <v>15</v>
      </c>
      <c r="C23" s="606" t="s">
        <v>451</v>
      </c>
      <c r="D23" s="518">
        <v>11551.698350609997</v>
      </c>
      <c r="E23" s="520">
        <v>6.7462823900012303</v>
      </c>
      <c r="G23" s="86"/>
      <c r="H23" s="260"/>
    </row>
    <row r="24" spans="2:11" ht="14.25" customHeight="1" thickBot="1" x14ac:dyDescent="0.25">
      <c r="B24" s="263">
        <v>16</v>
      </c>
      <c r="C24" s="262" t="s">
        <v>452</v>
      </c>
      <c r="D24" s="540">
        <v>11551.698350609997</v>
      </c>
      <c r="E24" s="541">
        <v>6.7462823900012303</v>
      </c>
      <c r="G24" s="86"/>
      <c r="H24" s="260"/>
    </row>
    <row r="25" spans="2:11" ht="14.25" customHeight="1" x14ac:dyDescent="0.2">
      <c r="B25" s="260"/>
      <c r="C25" s="260"/>
      <c r="D25" s="260"/>
      <c r="E25" s="260"/>
      <c r="G25" s="86"/>
      <c r="H25" s="260"/>
    </row>
    <row r="26" spans="2:11" ht="14.25" customHeight="1" x14ac:dyDescent="0.2">
      <c r="B26" s="260"/>
      <c r="C26" s="260"/>
      <c r="D26" s="260"/>
      <c r="E26" s="260"/>
      <c r="G26" s="86"/>
      <c r="H26" s="260"/>
    </row>
    <row r="27" spans="2:11" ht="14.25" customHeight="1" x14ac:dyDescent="0.2">
      <c r="B27" s="260"/>
      <c r="C27" s="260"/>
      <c r="D27" s="260"/>
      <c r="E27" s="260"/>
    </row>
    <row r="28" spans="2:11" ht="14.25" customHeight="1" x14ac:dyDescent="0.2">
      <c r="B28" s="260"/>
      <c r="C28" s="260"/>
      <c r="D28" s="260"/>
      <c r="E28" s="260"/>
    </row>
    <row r="29" spans="2:11" ht="14.25" customHeight="1" x14ac:dyDescent="0.2"/>
    <row r="30" spans="2:11" ht="14.25" customHeight="1" x14ac:dyDescent="0.2"/>
    <row r="31" spans="2:11" ht="14.25" customHeight="1" x14ac:dyDescent="0.2"/>
    <row r="32" spans="2:11" ht="14.25" customHeight="1" x14ac:dyDescent="0.2"/>
    <row r="33" spans="6:14" x14ac:dyDescent="0.2">
      <c r="F33" s="260"/>
      <c r="G33" s="260"/>
      <c r="H33" s="260"/>
      <c r="I33" s="260"/>
      <c r="J33" s="260"/>
      <c r="K33" s="260"/>
      <c r="L33" s="260"/>
      <c r="M33" s="260"/>
      <c r="N33" s="260"/>
    </row>
    <row r="34" spans="6:14" x14ac:dyDescent="0.2">
      <c r="F34" s="260"/>
      <c r="G34" s="260"/>
      <c r="H34" s="260"/>
      <c r="I34" s="260"/>
      <c r="J34" s="260"/>
      <c r="K34" s="260"/>
      <c r="L34" s="260"/>
      <c r="M34" s="260"/>
      <c r="N34" s="260"/>
    </row>
    <row r="35" spans="6:14" x14ac:dyDescent="0.2">
      <c r="F35" s="260"/>
      <c r="G35" s="260"/>
      <c r="H35" s="260"/>
      <c r="I35" s="260"/>
      <c r="J35" s="260"/>
      <c r="K35" s="260"/>
      <c r="L35" s="260"/>
      <c r="M35" s="260"/>
      <c r="N35" s="260"/>
    </row>
    <row r="36" spans="6:14" x14ac:dyDescent="0.2">
      <c r="F36" s="260"/>
      <c r="G36" s="260"/>
      <c r="H36" s="260"/>
      <c r="I36" s="260"/>
      <c r="J36" s="260"/>
      <c r="K36" s="260"/>
      <c r="L36" s="260"/>
      <c r="M36" s="260"/>
      <c r="N36" s="260"/>
    </row>
  </sheetData>
  <mergeCells count="1">
    <mergeCell ref="D7:E7"/>
  </mergeCells>
  <pageMargins left="0.7" right="0.7" top="0.75" bottom="0.75" header="0.3" footer="0.3"/>
  <pageSetup paperSize="9" orientation="portrait" verticalDpi="144" r:id="rId1"/>
  <headerFooter>
    <oddHeader>&amp;R&amp;"Calibri"&amp;12&amp;K008000Intern - Søre Sunnmøre&amp;1#</oddHead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Ark13"/>
  <dimension ref="A1:AC30"/>
  <sheetViews>
    <sheetView zoomScaleNormal="100" workbookViewId="0">
      <selection activeCell="G14" sqref="G14"/>
    </sheetView>
  </sheetViews>
  <sheetFormatPr baseColWidth="10" defaultColWidth="11.42578125" defaultRowHeight="14.25" x14ac:dyDescent="0.2"/>
  <cols>
    <col min="1" max="2" width="4.28515625" style="15" customWidth="1"/>
    <col min="3" max="3" width="45.28515625" style="15" bestFit="1" customWidth="1"/>
    <col min="4" max="4" width="11.28515625" style="15" bestFit="1" customWidth="1"/>
    <col min="5" max="5" width="9.5703125" style="15" bestFit="1" customWidth="1"/>
    <col min="6" max="6" width="10.85546875" style="15" bestFit="1" customWidth="1"/>
    <col min="7" max="7" width="9.7109375" style="15" bestFit="1" customWidth="1"/>
    <col min="8" max="8" width="7.7109375" style="15" bestFit="1" customWidth="1"/>
    <col min="9" max="9" width="9.5703125" style="15" bestFit="1" customWidth="1"/>
    <col min="10" max="10" width="9" style="15" bestFit="1" customWidth="1"/>
    <col min="11" max="11" width="8.5703125" style="15" bestFit="1" customWidth="1"/>
    <col min="12" max="12" width="8.42578125" style="15" bestFit="1" customWidth="1"/>
    <col min="13" max="13" width="7.7109375" style="15" bestFit="1" customWidth="1"/>
    <col min="14" max="14" width="11.85546875" style="15" bestFit="1" customWidth="1"/>
    <col min="15" max="15" width="10.28515625" style="15" bestFit="1" customWidth="1"/>
    <col min="16" max="16" width="8.140625" style="15" bestFit="1" customWidth="1"/>
    <col min="17" max="17" width="8.7109375" style="15" bestFit="1" customWidth="1"/>
    <col min="18" max="18" width="8.5703125" style="15" bestFit="1" customWidth="1"/>
    <col min="19" max="19" width="8.140625" style="15" bestFit="1" customWidth="1"/>
    <col min="20" max="20" width="7.5703125" style="15" bestFit="1" customWidth="1"/>
    <col min="21" max="21" width="7.7109375" style="15" bestFit="1" customWidth="1"/>
    <col min="22" max="22" width="11.85546875" style="15" bestFit="1" customWidth="1"/>
    <col min="23" max="24" width="11.42578125" style="15"/>
    <col min="25" max="25" width="14.7109375" style="15" bestFit="1" customWidth="1"/>
    <col min="26" max="26" width="18.28515625" style="15" customWidth="1"/>
    <col min="27" max="27" width="13" style="15" customWidth="1"/>
    <col min="28" max="16384" width="11.42578125" style="15"/>
  </cols>
  <sheetData>
    <row r="1" spans="1:25" ht="18.75" customHeight="1" x14ac:dyDescent="0.2"/>
    <row r="2" spans="1:25" ht="18.75" customHeight="1" x14ac:dyDescent="0.2">
      <c r="A2" s="16" t="s">
        <v>37</v>
      </c>
      <c r="B2" s="17"/>
      <c r="C2" s="17"/>
      <c r="D2" s="18"/>
      <c r="E2" s="18"/>
      <c r="F2" s="18"/>
      <c r="G2" s="424"/>
      <c r="H2" s="18"/>
      <c r="I2" s="86"/>
      <c r="L2" s="17"/>
    </row>
    <row r="3" spans="1:25" ht="15" customHeight="1" x14ac:dyDescent="0.2">
      <c r="A3" s="16"/>
      <c r="B3" s="17"/>
      <c r="C3" s="17"/>
      <c r="D3" s="18"/>
      <c r="E3" s="18"/>
      <c r="F3" s="18"/>
      <c r="G3" s="18"/>
      <c r="H3" s="18"/>
      <c r="I3" s="86"/>
      <c r="J3" s="260"/>
      <c r="K3" s="260"/>
      <c r="L3" s="260"/>
      <c r="M3" s="260"/>
    </row>
    <row r="4" spans="1:25" ht="14.25" customHeight="1" x14ac:dyDescent="0.2">
      <c r="A4" s="16"/>
      <c r="B4" s="19" t="s">
        <v>118</v>
      </c>
      <c r="C4" s="20"/>
      <c r="D4" s="18"/>
      <c r="E4" s="18"/>
      <c r="F4" s="18"/>
      <c r="G4" s="18"/>
      <c r="H4" s="18"/>
      <c r="L4" s="20"/>
    </row>
    <row r="5" spans="1:25" ht="14.25" customHeight="1" thickBot="1" x14ac:dyDescent="0.25">
      <c r="A5" s="16"/>
      <c r="B5" s="18"/>
      <c r="C5" s="18"/>
      <c r="D5" s="18"/>
      <c r="E5" s="18"/>
      <c r="F5" s="18"/>
      <c r="G5" s="18"/>
      <c r="H5" s="18"/>
    </row>
    <row r="6" spans="1:25" ht="14.25" customHeight="1" x14ac:dyDescent="0.2">
      <c r="B6" s="18"/>
      <c r="C6" s="18"/>
      <c r="D6" s="49" t="s">
        <v>119</v>
      </c>
      <c r="E6" s="52" t="s">
        <v>120</v>
      </c>
      <c r="F6" s="52" t="s">
        <v>121</v>
      </c>
      <c r="G6" s="52" t="s">
        <v>122</v>
      </c>
      <c r="H6" s="52" t="s">
        <v>123</v>
      </c>
      <c r="I6" s="52" t="s">
        <v>124</v>
      </c>
      <c r="J6" s="52" t="s">
        <v>125</v>
      </c>
      <c r="K6" s="52" t="s">
        <v>453</v>
      </c>
      <c r="L6" s="52" t="s">
        <v>454</v>
      </c>
      <c r="M6" s="52" t="s">
        <v>455</v>
      </c>
      <c r="N6" s="52" t="s">
        <v>456</v>
      </c>
      <c r="O6" s="52" t="s">
        <v>457</v>
      </c>
      <c r="P6" s="52" t="s">
        <v>444</v>
      </c>
      <c r="Q6" s="52" t="s">
        <v>458</v>
      </c>
      <c r="R6" s="52" t="s">
        <v>459</v>
      </c>
      <c r="S6" s="52" t="s">
        <v>460</v>
      </c>
      <c r="T6" s="52" t="s">
        <v>461</v>
      </c>
      <c r="U6" s="52" t="s">
        <v>462</v>
      </c>
      <c r="V6" s="52" t="s">
        <v>463</v>
      </c>
      <c r="W6" s="52" t="s">
        <v>464</v>
      </c>
      <c r="X6" s="52" t="s">
        <v>463</v>
      </c>
      <c r="Y6" s="69" t="s">
        <v>465</v>
      </c>
    </row>
    <row r="7" spans="1:25" s="53" customFormat="1" ht="93" thickBot="1" x14ac:dyDescent="0.25">
      <c r="B7" s="135"/>
      <c r="C7" s="135"/>
      <c r="D7" s="144" t="s">
        <v>466</v>
      </c>
      <c r="E7" s="14" t="s">
        <v>467</v>
      </c>
      <c r="F7" s="14" t="s">
        <v>468</v>
      </c>
      <c r="G7" s="14" t="s">
        <v>469</v>
      </c>
      <c r="H7" s="14" t="s">
        <v>470</v>
      </c>
      <c r="I7" s="14" t="s">
        <v>471</v>
      </c>
      <c r="J7" s="14" t="s">
        <v>472</v>
      </c>
      <c r="K7" s="14" t="s">
        <v>473</v>
      </c>
      <c r="L7" s="14" t="s">
        <v>474</v>
      </c>
      <c r="M7" s="14" t="s">
        <v>475</v>
      </c>
      <c r="N7" s="14" t="s">
        <v>476</v>
      </c>
      <c r="O7" s="14" t="s">
        <v>477</v>
      </c>
      <c r="P7" s="14" t="s">
        <v>478</v>
      </c>
      <c r="Q7" s="14" t="s">
        <v>479</v>
      </c>
      <c r="R7" s="14" t="s">
        <v>480</v>
      </c>
      <c r="S7" s="14" t="s">
        <v>481</v>
      </c>
      <c r="T7" s="14" t="s">
        <v>482</v>
      </c>
      <c r="U7" s="14" t="s">
        <v>483</v>
      </c>
      <c r="V7" s="14" t="s">
        <v>484</v>
      </c>
      <c r="W7" s="14" t="s">
        <v>485</v>
      </c>
      <c r="X7" s="14" t="s">
        <v>486</v>
      </c>
      <c r="Y7" s="68" t="s">
        <v>487</v>
      </c>
    </row>
    <row r="8" spans="1:25" s="53" customFormat="1" ht="14.25" customHeight="1" x14ac:dyDescent="0.2">
      <c r="B8" s="49">
        <v>1</v>
      </c>
      <c r="C8" s="12"/>
      <c r="D8" s="82"/>
      <c r="E8" s="122"/>
      <c r="F8" s="122"/>
      <c r="G8" s="122"/>
      <c r="H8" s="122"/>
      <c r="I8" s="122"/>
      <c r="J8" s="122"/>
      <c r="K8" s="122"/>
      <c r="L8" s="122"/>
      <c r="M8" s="122"/>
      <c r="N8" s="122"/>
      <c r="O8" s="122"/>
      <c r="P8" s="122"/>
      <c r="Q8" s="122"/>
      <c r="R8" s="122"/>
      <c r="S8" s="122"/>
      <c r="T8" s="122"/>
      <c r="U8" s="122"/>
      <c r="V8" s="122"/>
      <c r="W8" s="122"/>
      <c r="X8" s="122"/>
      <c r="Y8" s="122"/>
    </row>
    <row r="9" spans="1:25" s="53" customFormat="1" ht="14.25" customHeight="1" x14ac:dyDescent="0.2">
      <c r="B9" s="50">
        <v>2</v>
      </c>
      <c r="C9" s="13"/>
      <c r="D9" s="84"/>
      <c r="E9" s="123"/>
      <c r="F9" s="123"/>
      <c r="G9" s="123"/>
      <c r="H9" s="123"/>
      <c r="I9" s="123"/>
      <c r="J9" s="123"/>
      <c r="K9" s="123"/>
      <c r="L9" s="123"/>
      <c r="M9" s="123"/>
      <c r="N9" s="123"/>
      <c r="O9" s="123"/>
      <c r="P9" s="123"/>
      <c r="Q9" s="123"/>
      <c r="R9" s="123"/>
      <c r="S9" s="123"/>
      <c r="T9" s="123"/>
      <c r="U9" s="123"/>
      <c r="V9" s="123"/>
      <c r="W9" s="123"/>
      <c r="X9" s="123"/>
      <c r="Y9" s="123"/>
    </row>
    <row r="10" spans="1:25" s="53" customFormat="1" ht="14.25" customHeight="1" x14ac:dyDescent="0.2">
      <c r="B10" s="50">
        <v>3</v>
      </c>
      <c r="C10" s="13"/>
      <c r="D10" s="84"/>
      <c r="E10" s="123"/>
      <c r="F10" s="123"/>
      <c r="G10" s="123"/>
      <c r="H10" s="123"/>
      <c r="I10" s="123"/>
      <c r="J10" s="123"/>
      <c r="K10" s="123"/>
      <c r="L10" s="123"/>
      <c r="M10" s="123"/>
      <c r="N10" s="123"/>
      <c r="O10" s="123"/>
      <c r="P10" s="123"/>
      <c r="Q10" s="123"/>
      <c r="R10" s="123"/>
      <c r="S10" s="123"/>
      <c r="T10" s="123"/>
      <c r="U10" s="123"/>
      <c r="V10" s="123"/>
      <c r="W10" s="123"/>
      <c r="X10" s="123"/>
      <c r="Y10" s="123"/>
    </row>
    <row r="11" spans="1:25" s="53" customFormat="1" ht="14.25" customHeight="1" x14ac:dyDescent="0.2">
      <c r="B11" s="50">
        <v>4</v>
      </c>
      <c r="C11" s="13"/>
      <c r="D11" s="84"/>
      <c r="E11" s="123"/>
      <c r="F11" s="123"/>
      <c r="G11" s="123"/>
      <c r="H11" s="123"/>
      <c r="I11" s="123"/>
      <c r="J11" s="123"/>
      <c r="K11" s="123"/>
      <c r="L11" s="123"/>
      <c r="M11" s="123"/>
      <c r="N11" s="123"/>
      <c r="O11" s="123"/>
      <c r="P11" s="123"/>
      <c r="Q11" s="123"/>
      <c r="R11" s="123"/>
      <c r="S11" s="123"/>
      <c r="T11" s="123"/>
      <c r="U11" s="123"/>
      <c r="V11" s="123"/>
      <c r="W11" s="123"/>
      <c r="X11" s="123"/>
      <c r="Y11" s="123"/>
    </row>
    <row r="12" spans="1:25" s="53" customFormat="1" ht="14.25" customHeight="1" x14ac:dyDescent="0.2">
      <c r="B12" s="50">
        <v>5</v>
      </c>
      <c r="C12" s="13"/>
      <c r="D12" s="84"/>
      <c r="E12" s="123"/>
      <c r="F12" s="123"/>
      <c r="G12" s="123"/>
      <c r="H12" s="123"/>
      <c r="I12" s="123"/>
      <c r="J12" s="123"/>
      <c r="K12" s="123"/>
      <c r="L12" s="123"/>
      <c r="M12" s="123"/>
      <c r="N12" s="123"/>
      <c r="O12" s="123"/>
      <c r="P12" s="123"/>
      <c r="Q12" s="123"/>
      <c r="R12" s="123"/>
      <c r="S12" s="123"/>
      <c r="T12" s="123"/>
      <c r="U12" s="123"/>
      <c r="V12" s="123"/>
      <c r="W12" s="123"/>
      <c r="X12" s="567"/>
      <c r="Y12" s="123"/>
    </row>
    <row r="13" spans="1:25" s="53" customFormat="1" ht="14.25" customHeight="1" thickBot="1" x14ac:dyDescent="0.25">
      <c r="B13" s="51">
        <v>6</v>
      </c>
      <c r="C13" s="301" t="s">
        <v>433</v>
      </c>
      <c r="D13" s="145"/>
      <c r="E13" s="130"/>
      <c r="F13" s="130"/>
      <c r="G13" s="130"/>
      <c r="H13" s="130"/>
      <c r="I13" s="131"/>
      <c r="J13" s="131"/>
      <c r="K13" s="131"/>
      <c r="L13" s="131"/>
      <c r="M13" s="131"/>
      <c r="N13" s="131"/>
      <c r="O13" s="131"/>
      <c r="P13" s="131"/>
      <c r="Q13" s="131"/>
      <c r="R13" s="131"/>
      <c r="S13" s="131"/>
      <c r="T13" s="131"/>
      <c r="U13" s="131"/>
      <c r="V13" s="131"/>
      <c r="W13" s="131"/>
      <c r="X13" s="568"/>
      <c r="Y13" s="131"/>
    </row>
    <row r="14" spans="1:25" s="53" customFormat="1" ht="14.25" customHeight="1" x14ac:dyDescent="0.15">
      <c r="B14" s="423">
        <v>7</v>
      </c>
      <c r="C14" s="543" t="s">
        <v>435</v>
      </c>
      <c r="D14" s="304">
        <v>44021.064310000002</v>
      </c>
      <c r="E14" s="290">
        <v>231.51064</v>
      </c>
      <c r="F14" s="290">
        <v>63054.97681</v>
      </c>
      <c r="G14" s="290">
        <v>42.782389999999999</v>
      </c>
      <c r="H14" s="290">
        <v>4.0015400000000003</v>
      </c>
      <c r="I14" s="290">
        <v>240967.36796999999</v>
      </c>
      <c r="J14" s="290">
        <v>100085.80456</v>
      </c>
      <c r="K14" s="290">
        <v>133314.36777000001</v>
      </c>
      <c r="L14" s="290">
        <v>9.6140399999999993</v>
      </c>
      <c r="M14" s="290"/>
      <c r="N14" s="290">
        <v>52875.872689999997</v>
      </c>
      <c r="O14" s="290">
        <v>60882.868970000003</v>
      </c>
      <c r="P14" s="290">
        <v>8.0012699999999999</v>
      </c>
      <c r="Q14" s="290">
        <v>280.50094999999999</v>
      </c>
      <c r="R14" s="290"/>
      <c r="S14" s="290"/>
      <c r="T14" s="290"/>
      <c r="U14" s="290"/>
      <c r="V14" s="290">
        <v>40.000520000000002</v>
      </c>
      <c r="W14" s="290"/>
      <c r="X14" s="569">
        <v>15752.664940000001</v>
      </c>
      <c r="Y14" s="303">
        <f t="shared" ref="Y14:Y22" si="0">SUM(D14:X14)</f>
        <v>711571.39937000012</v>
      </c>
    </row>
    <row r="15" spans="1:25" s="53" customFormat="1" ht="14.25" customHeight="1" x14ac:dyDescent="0.15">
      <c r="B15" s="423">
        <v>8</v>
      </c>
      <c r="C15" s="544" t="s">
        <v>438</v>
      </c>
      <c r="D15" s="304">
        <v>45183.71168</v>
      </c>
      <c r="E15" s="290">
        <v>18578.741010000002</v>
      </c>
      <c r="F15" s="290">
        <v>66532.377850000004</v>
      </c>
      <c r="G15" s="290">
        <v>4809.0270200000004</v>
      </c>
      <c r="H15" s="290">
        <v>13749.485420000001</v>
      </c>
      <c r="I15" s="290">
        <v>58169.501100000001</v>
      </c>
      <c r="J15" s="290">
        <v>44648.476750000002</v>
      </c>
      <c r="K15" s="290">
        <v>15859.05437</v>
      </c>
      <c r="L15" s="290">
        <v>9370.0571299999992</v>
      </c>
      <c r="M15" s="290">
        <v>736.81735000000003</v>
      </c>
      <c r="N15" s="290">
        <v>9938.3394399999997</v>
      </c>
      <c r="O15" s="290">
        <v>196585.15059</v>
      </c>
      <c r="P15" s="290">
        <v>25455.767639999998</v>
      </c>
      <c r="Q15" s="290">
        <v>52839.512880000002</v>
      </c>
      <c r="R15" s="290"/>
      <c r="S15" s="290">
        <v>2080.3691699999999</v>
      </c>
      <c r="T15" s="290">
        <v>31708.812839999999</v>
      </c>
      <c r="U15" s="290">
        <v>28956.815770000001</v>
      </c>
      <c r="V15" s="290">
        <v>22304.710859999999</v>
      </c>
      <c r="W15" s="290">
        <v>331.74295000000001</v>
      </c>
      <c r="X15" s="569">
        <v>557867.53818999999</v>
      </c>
      <c r="Y15" s="303">
        <f t="shared" si="0"/>
        <v>1205706.0100099999</v>
      </c>
    </row>
    <row r="16" spans="1:25" s="53" customFormat="1" ht="14.25" customHeight="1" x14ac:dyDescent="0.15">
      <c r="B16" s="423">
        <v>9</v>
      </c>
      <c r="C16" s="544" t="s">
        <v>439</v>
      </c>
      <c r="D16" s="304"/>
      <c r="E16" s="290"/>
      <c r="F16" s="290"/>
      <c r="G16" s="290"/>
      <c r="H16" s="290"/>
      <c r="I16" s="290"/>
      <c r="J16" s="290"/>
      <c r="K16" s="290"/>
      <c r="L16" s="290"/>
      <c r="M16" s="290"/>
      <c r="N16" s="290">
        <v>102942.82639</v>
      </c>
      <c r="O16" s="290"/>
      <c r="P16" s="290"/>
      <c r="Q16" s="290"/>
      <c r="R16" s="290"/>
      <c r="S16" s="290"/>
      <c r="T16" s="290"/>
      <c r="U16" s="290"/>
      <c r="V16" s="290"/>
      <c r="W16" s="290"/>
      <c r="X16" s="569"/>
      <c r="Y16" s="303">
        <f t="shared" si="0"/>
        <v>102942.82639</v>
      </c>
    </row>
    <row r="17" spans="2:29" s="53" customFormat="1" ht="14.25" customHeight="1" x14ac:dyDescent="0.15">
      <c r="B17" s="423">
        <v>10</v>
      </c>
      <c r="C17" s="544" t="s">
        <v>441</v>
      </c>
      <c r="D17" s="304"/>
      <c r="E17" s="290">
        <v>116075.6415</v>
      </c>
      <c r="F17" s="290"/>
      <c r="G17" s="290"/>
      <c r="H17" s="290"/>
      <c r="I17" s="290">
        <v>55589.712950000001</v>
      </c>
      <c r="J17" s="290"/>
      <c r="K17" s="290">
        <v>92148.132289999994</v>
      </c>
      <c r="L17" s="290">
        <v>5257.4960000000001</v>
      </c>
      <c r="M17" s="290"/>
      <c r="N17" s="290"/>
      <c r="O17" s="290"/>
      <c r="P17" s="290"/>
      <c r="Q17" s="290">
        <v>0.01</v>
      </c>
      <c r="R17" s="290"/>
      <c r="S17" s="290"/>
      <c r="T17" s="290"/>
      <c r="U17" s="290"/>
      <c r="V17" s="290"/>
      <c r="W17" s="290"/>
      <c r="X17" s="569">
        <v>41219.047100000003</v>
      </c>
      <c r="Y17" s="303">
        <f t="shared" si="0"/>
        <v>310290.03983999998</v>
      </c>
    </row>
    <row r="18" spans="2:29" s="53" customFormat="1" ht="14.25" customHeight="1" x14ac:dyDescent="0.15">
      <c r="B18" s="423">
        <v>11</v>
      </c>
      <c r="C18" s="544" t="s">
        <v>434</v>
      </c>
      <c r="D18" s="304">
        <v>226.20740000000001</v>
      </c>
      <c r="E18" s="290">
        <v>1980</v>
      </c>
      <c r="F18" s="290"/>
      <c r="G18" s="290"/>
      <c r="H18" s="290">
        <v>36</v>
      </c>
      <c r="I18" s="290">
        <v>1881.0009</v>
      </c>
      <c r="J18" s="290">
        <v>6301.8</v>
      </c>
      <c r="K18" s="290"/>
      <c r="L18" s="290">
        <v>84.15</v>
      </c>
      <c r="M18" s="290"/>
      <c r="N18" s="290"/>
      <c r="O18" s="290"/>
      <c r="P18" s="290">
        <v>72</v>
      </c>
      <c r="Q18" s="290">
        <v>1530</v>
      </c>
      <c r="R18" s="290"/>
      <c r="S18" s="290"/>
      <c r="T18" s="290"/>
      <c r="U18" s="290"/>
      <c r="V18" s="290">
        <v>360</v>
      </c>
      <c r="W18" s="290"/>
      <c r="X18" s="569">
        <v>9</v>
      </c>
      <c r="Y18" s="303">
        <f t="shared" si="0"/>
        <v>12480.158300000001</v>
      </c>
    </row>
    <row r="19" spans="2:29" s="53" customFormat="1" ht="14.25" customHeight="1" x14ac:dyDescent="0.15">
      <c r="B19" s="423">
        <v>12</v>
      </c>
      <c r="C19" s="544" t="s">
        <v>442</v>
      </c>
      <c r="D19" s="304"/>
      <c r="E19" s="290"/>
      <c r="F19" s="290"/>
      <c r="G19" s="290"/>
      <c r="H19" s="290">
        <v>3.6000000000000002E-4</v>
      </c>
      <c r="I19" s="290"/>
      <c r="J19" s="290"/>
      <c r="K19" s="290"/>
      <c r="L19" s="290"/>
      <c r="M19" s="290"/>
      <c r="N19" s="290"/>
      <c r="O19" s="290"/>
      <c r="P19" s="290"/>
      <c r="Q19" s="290"/>
      <c r="R19" s="290">
        <v>75001.213799999998</v>
      </c>
      <c r="S19" s="290"/>
      <c r="T19" s="290"/>
      <c r="U19" s="290">
        <v>125</v>
      </c>
      <c r="V19" s="290">
        <v>367.88986999999997</v>
      </c>
      <c r="W19" s="290"/>
      <c r="X19" s="569"/>
      <c r="Y19" s="303">
        <f t="shared" si="0"/>
        <v>75494.104030000002</v>
      </c>
    </row>
    <row r="20" spans="2:29" s="53" customFormat="1" ht="14.25" customHeight="1" x14ac:dyDescent="0.15">
      <c r="B20" s="423">
        <v>13</v>
      </c>
      <c r="C20" s="544" t="s">
        <v>437</v>
      </c>
      <c r="D20" s="304">
        <v>110000.34729000001</v>
      </c>
      <c r="E20" s="290"/>
      <c r="F20" s="290">
        <v>14521.401</v>
      </c>
      <c r="G20" s="290">
        <v>13000</v>
      </c>
      <c r="H20" s="290"/>
      <c r="I20" s="290">
        <v>43308.165999999997</v>
      </c>
      <c r="J20" s="290">
        <v>67211.524550000002</v>
      </c>
      <c r="K20" s="290">
        <v>1066.8409999999999</v>
      </c>
      <c r="L20" s="290">
        <v>350</v>
      </c>
      <c r="M20" s="290"/>
      <c r="N20" s="290">
        <v>28260.262999999999</v>
      </c>
      <c r="O20" s="290">
        <v>270002.57299999997</v>
      </c>
      <c r="P20" s="290">
        <v>20904.17527</v>
      </c>
      <c r="Q20" s="290">
        <v>72289.843999999997</v>
      </c>
      <c r="R20" s="290"/>
      <c r="S20" s="290"/>
      <c r="T20" s="290">
        <v>1188.6279999999999</v>
      </c>
      <c r="U20" s="290">
        <v>5057.0259999999998</v>
      </c>
      <c r="V20" s="290">
        <v>9951.39</v>
      </c>
      <c r="W20" s="290"/>
      <c r="X20" s="569">
        <v>8117685.96906</v>
      </c>
      <c r="Y20" s="303">
        <f t="shared" si="0"/>
        <v>8774798.1481699999</v>
      </c>
    </row>
    <row r="21" spans="2:29" s="53" customFormat="1" ht="14.25" customHeight="1" x14ac:dyDescent="0.15">
      <c r="B21" s="423">
        <v>14</v>
      </c>
      <c r="C21" s="544" t="s">
        <v>681</v>
      </c>
      <c r="D21" s="542"/>
      <c r="E21" s="279"/>
      <c r="F21" s="279"/>
      <c r="G21" s="279"/>
      <c r="H21" s="279"/>
      <c r="I21" s="290">
        <v>97587.182000000001</v>
      </c>
      <c r="J21" s="279"/>
      <c r="K21" s="279"/>
      <c r="L21" s="279"/>
      <c r="M21" s="279"/>
      <c r="N21" s="279"/>
      <c r="O21" s="279"/>
      <c r="P21" s="279"/>
      <c r="Q21" s="279"/>
      <c r="R21" s="279"/>
      <c r="S21" s="279"/>
      <c r="T21" s="279"/>
      <c r="U21" s="279"/>
      <c r="V21" s="279"/>
      <c r="W21" s="279"/>
      <c r="X21" s="569"/>
      <c r="Y21" s="303">
        <f t="shared" si="0"/>
        <v>97587.182000000001</v>
      </c>
    </row>
    <row r="22" spans="2:29" s="53" customFormat="1" ht="14.25" customHeight="1" x14ac:dyDescent="0.15">
      <c r="B22" s="423">
        <v>15</v>
      </c>
      <c r="C22" s="544" t="s">
        <v>443</v>
      </c>
      <c r="D22" s="542"/>
      <c r="E22" s="279"/>
      <c r="F22" s="279"/>
      <c r="G22" s="279"/>
      <c r="H22" s="279"/>
      <c r="I22" s="290"/>
      <c r="J22" s="279"/>
      <c r="K22" s="279"/>
      <c r="L22" s="279"/>
      <c r="M22" s="279"/>
      <c r="N22" s="279"/>
      <c r="O22" s="279"/>
      <c r="P22" s="279"/>
      <c r="Q22" s="279"/>
      <c r="R22" s="279"/>
      <c r="S22" s="279"/>
      <c r="T22" s="279"/>
      <c r="U22" s="279"/>
      <c r="V22" s="279"/>
      <c r="W22" s="279"/>
      <c r="X22" s="569"/>
      <c r="Y22" s="303">
        <f t="shared" si="0"/>
        <v>0</v>
      </c>
    </row>
    <row r="23" spans="2:29" s="53" customFormat="1" ht="14.25" customHeight="1" x14ac:dyDescent="0.2">
      <c r="B23" s="300">
        <v>16</v>
      </c>
      <c r="C23" s="545" t="s">
        <v>451</v>
      </c>
      <c r="D23" s="145">
        <f t="shared" ref="D23:Y23" si="1">SUM(D14:D22)</f>
        <v>199431.33068000001</v>
      </c>
      <c r="E23" s="145">
        <f t="shared" si="1"/>
        <v>136865.89314999999</v>
      </c>
      <c r="F23" s="145">
        <f t="shared" si="1"/>
        <v>144108.75566000002</v>
      </c>
      <c r="G23" s="145">
        <f t="shared" si="1"/>
        <v>17851.809410000002</v>
      </c>
      <c r="H23" s="145">
        <f t="shared" si="1"/>
        <v>13789.48732</v>
      </c>
      <c r="I23" s="145">
        <f t="shared" si="1"/>
        <v>497502.93092000007</v>
      </c>
      <c r="J23" s="145">
        <f t="shared" si="1"/>
        <v>218247.60585999998</v>
      </c>
      <c r="K23" s="145">
        <f t="shared" si="1"/>
        <v>242388.39543</v>
      </c>
      <c r="L23" s="145">
        <f t="shared" si="1"/>
        <v>15071.31717</v>
      </c>
      <c r="M23" s="145">
        <f t="shared" si="1"/>
        <v>736.81735000000003</v>
      </c>
      <c r="N23" s="145">
        <f t="shared" si="1"/>
        <v>194017.30152000001</v>
      </c>
      <c r="O23" s="145">
        <f t="shared" si="1"/>
        <v>527470.59256000002</v>
      </c>
      <c r="P23" s="145">
        <f t="shared" si="1"/>
        <v>46439.944179999999</v>
      </c>
      <c r="Q23" s="145">
        <f t="shared" si="1"/>
        <v>126939.86783</v>
      </c>
      <c r="R23" s="145">
        <f t="shared" si="1"/>
        <v>75001.213799999998</v>
      </c>
      <c r="S23" s="145">
        <f t="shared" si="1"/>
        <v>2080.3691699999999</v>
      </c>
      <c r="T23" s="145">
        <f t="shared" si="1"/>
        <v>32897.440839999996</v>
      </c>
      <c r="U23" s="145">
        <f t="shared" si="1"/>
        <v>34138.841769999999</v>
      </c>
      <c r="V23" s="145">
        <f t="shared" si="1"/>
        <v>33023.991249999999</v>
      </c>
      <c r="W23" s="145">
        <f t="shared" si="1"/>
        <v>331.74295000000001</v>
      </c>
      <c r="X23" s="145">
        <f t="shared" si="1"/>
        <v>8732534.2192899995</v>
      </c>
      <c r="Y23" s="547">
        <f t="shared" si="1"/>
        <v>11290869.868109999</v>
      </c>
    </row>
    <row r="24" spans="2:29" s="53" customFormat="1" ht="14.25" customHeight="1" thickBot="1" x14ac:dyDescent="0.25">
      <c r="B24" s="300">
        <v>17</v>
      </c>
      <c r="C24" s="546" t="s">
        <v>452</v>
      </c>
      <c r="D24" s="542">
        <f>D23</f>
        <v>199431.33068000001</v>
      </c>
      <c r="E24" s="145">
        <f t="shared" ref="E24:X24" si="2">E23</f>
        <v>136865.89314999999</v>
      </c>
      <c r="F24" s="145">
        <f t="shared" si="2"/>
        <v>144108.75566000002</v>
      </c>
      <c r="G24" s="145">
        <f t="shared" si="2"/>
        <v>17851.809410000002</v>
      </c>
      <c r="H24" s="145">
        <f t="shared" si="2"/>
        <v>13789.48732</v>
      </c>
      <c r="I24" s="145">
        <f t="shared" si="2"/>
        <v>497502.93092000007</v>
      </c>
      <c r="J24" s="145">
        <f t="shared" si="2"/>
        <v>218247.60585999998</v>
      </c>
      <c r="K24" s="145">
        <f t="shared" si="2"/>
        <v>242388.39543</v>
      </c>
      <c r="L24" s="145">
        <f t="shared" si="2"/>
        <v>15071.31717</v>
      </c>
      <c r="M24" s="145">
        <f t="shared" si="2"/>
        <v>736.81735000000003</v>
      </c>
      <c r="N24" s="145">
        <f t="shared" si="2"/>
        <v>194017.30152000001</v>
      </c>
      <c r="O24" s="145">
        <f t="shared" si="2"/>
        <v>527470.59256000002</v>
      </c>
      <c r="P24" s="145">
        <f t="shared" si="2"/>
        <v>46439.944179999999</v>
      </c>
      <c r="Q24" s="145">
        <f t="shared" si="2"/>
        <v>126939.86783</v>
      </c>
      <c r="R24" s="145">
        <f t="shared" si="2"/>
        <v>75001.213799999998</v>
      </c>
      <c r="S24" s="145">
        <f t="shared" si="2"/>
        <v>2080.3691699999999</v>
      </c>
      <c r="T24" s="145">
        <f t="shared" si="2"/>
        <v>32897.440839999996</v>
      </c>
      <c r="U24" s="145">
        <f t="shared" si="2"/>
        <v>34138.841769999999</v>
      </c>
      <c r="V24" s="145">
        <f t="shared" si="2"/>
        <v>33023.991249999999</v>
      </c>
      <c r="W24" s="145">
        <f t="shared" si="2"/>
        <v>331.74295000000001</v>
      </c>
      <c r="X24" s="145">
        <f t="shared" si="2"/>
        <v>8732534.2192899995</v>
      </c>
      <c r="Y24" s="145">
        <f>+SUM(D24:X24)</f>
        <v>11290869.868109999</v>
      </c>
    </row>
    <row r="25" spans="2:29" s="53" customFormat="1" ht="14.25" customHeight="1" x14ac:dyDescent="0.2"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</row>
    <row r="26" spans="2:29" s="53" customFormat="1" ht="14.25" customHeight="1" x14ac:dyDescent="0.2"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</row>
    <row r="27" spans="2:29" s="53" customFormat="1" ht="14.25" customHeight="1" x14ac:dyDescent="0.2"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</row>
    <row r="28" spans="2:29" x14ac:dyDescent="0.2">
      <c r="Z28" s="53"/>
      <c r="AA28" s="53"/>
      <c r="AB28" s="53"/>
      <c r="AC28" s="53"/>
    </row>
    <row r="29" spans="2:29" x14ac:dyDescent="0.2">
      <c r="Z29" s="53"/>
      <c r="AA29" s="53"/>
      <c r="AB29" s="53"/>
      <c r="AC29" s="53"/>
    </row>
    <row r="30" spans="2:29" x14ac:dyDescent="0.2">
      <c r="Z30" s="53"/>
      <c r="AA30" s="53"/>
      <c r="AB30" s="53"/>
      <c r="AC30" s="53"/>
    </row>
  </sheetData>
  <pageMargins left="0.7" right="0.7" top="0.75" bottom="0.75" header="0.3" footer="0.3"/>
  <pageSetup paperSize="9" orientation="portrait" verticalDpi="144" r:id="rId1"/>
  <headerFooter>
    <oddHeader>&amp;R&amp;"Calibri"&amp;12&amp;K008000Intern - Søre Sunnmøre&amp;1#</oddHead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Ark11"/>
  <dimension ref="A1:J24"/>
  <sheetViews>
    <sheetView zoomScaleNormal="100" workbookViewId="0">
      <selection activeCell="G14" sqref="G14"/>
    </sheetView>
  </sheetViews>
  <sheetFormatPr baseColWidth="10" defaultColWidth="11.42578125" defaultRowHeight="14.25" x14ac:dyDescent="0.2"/>
  <cols>
    <col min="1" max="2" width="4.28515625" style="15" customWidth="1"/>
    <col min="3" max="3" width="45.28515625" style="15" bestFit="1" customWidth="1"/>
    <col min="4" max="9" width="14.28515625" style="15" customWidth="1"/>
    <col min="10" max="16384" width="11.42578125" style="15"/>
  </cols>
  <sheetData>
    <row r="1" spans="1:10" ht="18.75" customHeight="1" x14ac:dyDescent="0.2"/>
    <row r="2" spans="1:10" ht="18.75" customHeight="1" x14ac:dyDescent="0.2">
      <c r="A2" s="16" t="s">
        <v>39</v>
      </c>
      <c r="B2" s="17"/>
      <c r="C2" s="17"/>
      <c r="D2" s="18"/>
      <c r="E2" s="18"/>
      <c r="G2" s="86"/>
      <c r="J2" s="17"/>
    </row>
    <row r="3" spans="1:10" ht="14.25" customHeight="1" x14ac:dyDescent="0.2">
      <c r="A3" s="16"/>
      <c r="B3" s="17"/>
      <c r="C3" s="17"/>
      <c r="D3" s="18"/>
      <c r="E3" s="18"/>
      <c r="G3" s="260"/>
      <c r="H3" s="260"/>
      <c r="I3" s="260"/>
      <c r="J3" s="260"/>
    </row>
    <row r="4" spans="1:10" ht="14.25" customHeight="1" x14ac:dyDescent="0.2">
      <c r="A4" s="16"/>
      <c r="B4" s="19" t="s">
        <v>118</v>
      </c>
      <c r="C4" s="20"/>
      <c r="D4" s="550"/>
      <c r="E4" s="18"/>
      <c r="G4" s="86"/>
      <c r="I4" s="20"/>
    </row>
    <row r="5" spans="1:10" ht="14.25" customHeight="1" thickBot="1" x14ac:dyDescent="0.25">
      <c r="A5" s="16"/>
      <c r="B5" s="17"/>
      <c r="C5" s="17"/>
      <c r="D5" s="18"/>
      <c r="E5" s="18"/>
    </row>
    <row r="6" spans="1:10" ht="14.25" customHeight="1" x14ac:dyDescent="0.2">
      <c r="B6" s="53"/>
      <c r="C6" s="53"/>
      <c r="D6" s="54" t="s">
        <v>119</v>
      </c>
      <c r="E6" s="23" t="s">
        <v>120</v>
      </c>
      <c r="F6" s="23" t="s">
        <v>121</v>
      </c>
      <c r="G6" s="23" t="s">
        <v>122</v>
      </c>
      <c r="H6" s="23" t="s">
        <v>123</v>
      </c>
      <c r="I6" s="47" t="s">
        <v>124</v>
      </c>
    </row>
    <row r="7" spans="1:10" ht="14.25" customHeight="1" x14ac:dyDescent="0.2">
      <c r="B7" s="55"/>
      <c r="C7" s="55"/>
      <c r="D7" s="660" t="s">
        <v>489</v>
      </c>
      <c r="E7" s="661"/>
      <c r="F7" s="661"/>
      <c r="G7" s="661"/>
      <c r="H7" s="661"/>
      <c r="I7" s="662"/>
    </row>
    <row r="8" spans="1:10" ht="14.25" customHeight="1" thickBot="1" x14ac:dyDescent="0.25">
      <c r="B8" s="428"/>
      <c r="C8" s="56"/>
      <c r="D8" s="57" t="s">
        <v>490</v>
      </c>
      <c r="E8" s="11" t="s">
        <v>491</v>
      </c>
      <c r="F8" s="11" t="s">
        <v>492</v>
      </c>
      <c r="G8" s="11" t="s">
        <v>493</v>
      </c>
      <c r="H8" s="11" t="s">
        <v>494</v>
      </c>
      <c r="I8" s="58" t="s">
        <v>452</v>
      </c>
    </row>
    <row r="9" spans="1:10" ht="14.25" customHeight="1" x14ac:dyDescent="0.2">
      <c r="B9" s="429">
        <v>1</v>
      </c>
      <c r="C9" s="425" t="s">
        <v>432</v>
      </c>
      <c r="D9" s="82"/>
      <c r="E9" s="122"/>
      <c r="F9" s="122"/>
      <c r="G9" s="122"/>
      <c r="H9" s="122"/>
      <c r="I9" s="83"/>
    </row>
    <row r="10" spans="1:10" ht="14.25" customHeight="1" x14ac:dyDescent="0.2">
      <c r="B10" s="430">
        <v>2</v>
      </c>
      <c r="C10" s="426" t="s">
        <v>419</v>
      </c>
      <c r="D10" s="84"/>
      <c r="E10" s="123"/>
      <c r="F10" s="123"/>
      <c r="G10" s="123"/>
      <c r="H10" s="123"/>
      <c r="I10" s="80"/>
    </row>
    <row r="11" spans="1:10" ht="14.25" customHeight="1" x14ac:dyDescent="0.2">
      <c r="B11" s="430">
        <v>3</v>
      </c>
      <c r="C11" s="426" t="s">
        <v>448</v>
      </c>
      <c r="D11" s="84"/>
      <c r="E11" s="123"/>
      <c r="F11" s="123"/>
      <c r="G11" s="123"/>
      <c r="H11" s="123"/>
      <c r="I11" s="80"/>
    </row>
    <row r="12" spans="1:10" ht="14.25" customHeight="1" x14ac:dyDescent="0.2">
      <c r="B12" s="430">
        <v>4</v>
      </c>
      <c r="C12" s="426" t="s">
        <v>449</v>
      </c>
      <c r="D12" s="84"/>
      <c r="E12" s="123"/>
      <c r="F12" s="123"/>
      <c r="G12" s="123"/>
      <c r="H12" s="123"/>
      <c r="I12" s="80"/>
    </row>
    <row r="13" spans="1:10" ht="14.25" customHeight="1" x14ac:dyDescent="0.2">
      <c r="B13" s="430">
        <v>5</v>
      </c>
      <c r="C13" s="426" t="s">
        <v>450</v>
      </c>
      <c r="D13" s="84"/>
      <c r="E13" s="131"/>
      <c r="F13" s="131"/>
      <c r="G13" s="131"/>
      <c r="H13" s="131"/>
      <c r="I13" s="132"/>
    </row>
    <row r="14" spans="1:10" ht="14.25" customHeight="1" thickBot="1" x14ac:dyDescent="0.25">
      <c r="B14" s="431">
        <v>6</v>
      </c>
      <c r="C14" s="427" t="s">
        <v>433</v>
      </c>
      <c r="D14" s="133"/>
      <c r="E14" s="128"/>
      <c r="F14" s="128"/>
      <c r="G14" s="128"/>
      <c r="H14" s="128"/>
      <c r="I14" s="129"/>
    </row>
    <row r="15" spans="1:10" ht="14.25" customHeight="1" x14ac:dyDescent="0.2">
      <c r="B15" s="430">
        <v>7</v>
      </c>
      <c r="C15" s="543" t="s">
        <v>441</v>
      </c>
      <c r="D15" s="611">
        <v>310290.00699999998</v>
      </c>
      <c r="E15" s="612"/>
      <c r="F15" s="612"/>
      <c r="G15" s="612"/>
      <c r="H15" s="612"/>
      <c r="I15" s="541">
        <v>310290.00699999998</v>
      </c>
    </row>
    <row r="16" spans="1:10" ht="14.25" customHeight="1" x14ac:dyDescent="0.2">
      <c r="B16" s="430">
        <v>8</v>
      </c>
      <c r="C16" s="544" t="s">
        <v>442</v>
      </c>
      <c r="D16" s="304">
        <v>269.10399999999998</v>
      </c>
      <c r="E16" s="131"/>
      <c r="F16" s="131"/>
      <c r="G16" s="131"/>
      <c r="H16" s="131"/>
      <c r="I16" s="132">
        <v>269.10399999999998</v>
      </c>
    </row>
    <row r="17" spans="2:9" ht="14.25" customHeight="1" x14ac:dyDescent="0.2">
      <c r="B17" s="430">
        <v>9</v>
      </c>
      <c r="C17" s="544" t="s">
        <v>437</v>
      </c>
      <c r="D17" s="304">
        <v>8381327.1169999996</v>
      </c>
      <c r="E17" s="131"/>
      <c r="F17" s="131"/>
      <c r="G17" s="131"/>
      <c r="H17" s="131"/>
      <c r="I17" s="132">
        <v>8381327.1169999996</v>
      </c>
    </row>
    <row r="18" spans="2:9" ht="14.25" customHeight="1" x14ac:dyDescent="0.2">
      <c r="B18" s="430">
        <v>10</v>
      </c>
      <c r="C18" s="544" t="s">
        <v>439</v>
      </c>
      <c r="D18" s="304">
        <v>863177.05500000005</v>
      </c>
      <c r="E18" s="131"/>
      <c r="F18" s="131"/>
      <c r="G18" s="131"/>
      <c r="H18" s="131"/>
      <c r="I18" s="132">
        <v>863177.05500000005</v>
      </c>
    </row>
    <row r="19" spans="2:9" ht="14.25" customHeight="1" x14ac:dyDescent="0.2">
      <c r="B19" s="430">
        <v>11</v>
      </c>
      <c r="C19" s="544" t="s">
        <v>435</v>
      </c>
      <c r="D19" s="304">
        <v>443301.88500000001</v>
      </c>
      <c r="E19" s="131"/>
      <c r="F19" s="131"/>
      <c r="G19" s="131"/>
      <c r="H19" s="131"/>
      <c r="I19" s="132">
        <v>443301.88500000001</v>
      </c>
    </row>
    <row r="20" spans="2:9" ht="14.25" customHeight="1" x14ac:dyDescent="0.2">
      <c r="B20" s="430">
        <v>12</v>
      </c>
      <c r="C20" s="548" t="s">
        <v>434</v>
      </c>
      <c r="D20" s="304">
        <v>104119.439</v>
      </c>
      <c r="E20" s="131"/>
      <c r="F20" s="131"/>
      <c r="G20" s="131"/>
      <c r="H20" s="131"/>
      <c r="I20" s="132">
        <v>104119.439</v>
      </c>
    </row>
    <row r="21" spans="2:9" ht="14.25" customHeight="1" x14ac:dyDescent="0.2">
      <c r="B21" s="430">
        <v>13</v>
      </c>
      <c r="C21" s="548" t="s">
        <v>438</v>
      </c>
      <c r="D21" s="304">
        <v>1010195.6679999999</v>
      </c>
      <c r="E21" s="131"/>
      <c r="F21" s="131"/>
      <c r="G21" s="131"/>
      <c r="H21" s="131"/>
      <c r="I21" s="132">
        <v>1010195.6679999999</v>
      </c>
    </row>
    <row r="22" spans="2:9" ht="14.25" customHeight="1" x14ac:dyDescent="0.2">
      <c r="B22" s="430">
        <v>14</v>
      </c>
      <c r="C22" s="548" t="s">
        <v>488</v>
      </c>
      <c r="D22" s="304">
        <v>97336.388000000006</v>
      </c>
      <c r="E22" s="131"/>
      <c r="F22" s="131"/>
      <c r="G22" s="131"/>
      <c r="H22" s="131"/>
      <c r="I22" s="132">
        <v>97336.388000000006</v>
      </c>
    </row>
    <row r="23" spans="2:9" ht="14.25" customHeight="1" thickBot="1" x14ac:dyDescent="0.25">
      <c r="B23" s="431">
        <v>16</v>
      </c>
      <c r="C23" s="549" t="s">
        <v>495</v>
      </c>
      <c r="D23" s="613">
        <v>11210016.662999999</v>
      </c>
      <c r="E23" s="614"/>
      <c r="F23" s="614"/>
      <c r="G23" s="614"/>
      <c r="H23" s="614"/>
      <c r="I23" s="261">
        <v>11210016.662999999</v>
      </c>
    </row>
    <row r="24" spans="2:9" ht="14.25" customHeight="1" thickBot="1" x14ac:dyDescent="0.25">
      <c r="B24" s="432">
        <v>17</v>
      </c>
      <c r="C24" s="607" t="s">
        <v>452</v>
      </c>
      <c r="D24" s="608">
        <v>11210016.662999999</v>
      </c>
      <c r="E24" s="609"/>
      <c r="F24" s="609"/>
      <c r="G24" s="609"/>
      <c r="H24" s="609"/>
      <c r="I24" s="610">
        <v>11210016.662999999</v>
      </c>
    </row>
  </sheetData>
  <mergeCells count="1">
    <mergeCell ref="D7:I7"/>
  </mergeCells>
  <pageMargins left="0.7" right="0.7" top="0.75" bottom="0.75" header="0.3" footer="0.3"/>
  <pageSetup paperSize="9" orientation="portrait" verticalDpi="144" r:id="rId1"/>
  <headerFooter>
    <oddHeader>&amp;R&amp;"Calibri"&amp;12&amp;K008000Intern - Søre Sunnmøre&amp;1#</oddHead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L18"/>
  <sheetViews>
    <sheetView zoomScaleNormal="100" workbookViewId="0">
      <selection activeCell="G14" sqref="G14"/>
    </sheetView>
  </sheetViews>
  <sheetFormatPr baseColWidth="10" defaultColWidth="11.42578125" defaultRowHeight="12.75" x14ac:dyDescent="0.2"/>
  <cols>
    <col min="1" max="1" width="11.42578125" style="143"/>
    <col min="2" max="2" width="39.5703125" style="143" bestFit="1" customWidth="1"/>
    <col min="3" max="3" width="22.140625" style="143" bestFit="1" customWidth="1"/>
    <col min="4" max="4" width="24.85546875" style="143" bestFit="1" customWidth="1"/>
    <col min="5" max="5" width="22.42578125" style="143" bestFit="1" customWidth="1"/>
    <col min="6" max="6" width="22.7109375" style="143" bestFit="1" customWidth="1"/>
    <col min="7" max="7" width="31.140625" style="143" bestFit="1" customWidth="1"/>
    <col min="8" max="8" width="22.5703125" style="143" bestFit="1" customWidth="1"/>
    <col min="9" max="16384" width="11.42578125" style="143"/>
  </cols>
  <sheetData>
    <row r="1" spans="1:12" x14ac:dyDescent="0.2">
      <c r="E1" s="551"/>
    </row>
    <row r="2" spans="1:12" ht="15" x14ac:dyDescent="0.2">
      <c r="A2" s="16" t="s">
        <v>41</v>
      </c>
      <c r="J2" s="487"/>
      <c r="K2" s="487"/>
      <c r="L2" s="487"/>
    </row>
    <row r="3" spans="1:12" ht="13.5" thickBot="1" x14ac:dyDescent="0.25">
      <c r="E3" s="565"/>
      <c r="F3" s="559"/>
      <c r="G3" s="565"/>
      <c r="J3" s="487"/>
      <c r="K3" s="487"/>
      <c r="L3" s="487"/>
    </row>
    <row r="4" spans="1:12" x14ac:dyDescent="0.2">
      <c r="B4" s="476" t="s">
        <v>496</v>
      </c>
      <c r="C4" s="477" t="s">
        <v>497</v>
      </c>
      <c r="D4" s="477" t="s">
        <v>498</v>
      </c>
      <c r="E4" s="477" t="s">
        <v>499</v>
      </c>
      <c r="F4" s="477" t="s">
        <v>500</v>
      </c>
      <c r="G4" s="477" t="s">
        <v>501</v>
      </c>
      <c r="H4" s="478" t="s">
        <v>502</v>
      </c>
      <c r="J4" s="487"/>
      <c r="K4" s="487"/>
      <c r="L4" s="487"/>
    </row>
    <row r="5" spans="1:12" x14ac:dyDescent="0.2">
      <c r="B5" s="479" t="s">
        <v>437</v>
      </c>
      <c r="C5" s="480"/>
      <c r="D5" s="480"/>
      <c r="E5" s="481">
        <v>8793707.3849999998</v>
      </c>
      <c r="F5" s="481">
        <v>0</v>
      </c>
      <c r="G5" s="481">
        <v>0</v>
      </c>
      <c r="H5" s="482">
        <v>0</v>
      </c>
      <c r="J5" s="487"/>
      <c r="K5" s="487"/>
      <c r="L5" s="487"/>
    </row>
    <row r="6" spans="1:12" x14ac:dyDescent="0.2">
      <c r="B6" s="479" t="s">
        <v>681</v>
      </c>
      <c r="C6" s="480"/>
      <c r="D6" s="480"/>
      <c r="E6" s="481">
        <v>98564.904999999999</v>
      </c>
      <c r="F6" s="481">
        <v>0</v>
      </c>
      <c r="G6" s="481">
        <v>0</v>
      </c>
      <c r="H6" s="482"/>
      <c r="J6" s="487"/>
      <c r="K6" s="487"/>
      <c r="L6" s="487"/>
    </row>
    <row r="7" spans="1:12" s="487" customFormat="1" x14ac:dyDescent="0.2">
      <c r="B7" s="483" t="s">
        <v>436</v>
      </c>
      <c r="C7" s="484"/>
      <c r="D7" s="484"/>
      <c r="E7" s="485">
        <v>92480.26</v>
      </c>
      <c r="F7" s="485"/>
      <c r="G7" s="485"/>
      <c r="H7" s="486">
        <v>0</v>
      </c>
    </row>
    <row r="8" spans="1:12" x14ac:dyDescent="0.2">
      <c r="B8" s="479" t="s">
        <v>438</v>
      </c>
      <c r="C8" s="480"/>
      <c r="D8" s="480"/>
      <c r="E8" s="481">
        <v>1201406.0009999999</v>
      </c>
      <c r="F8" s="481">
        <v>0</v>
      </c>
      <c r="G8" s="481">
        <v>0</v>
      </c>
      <c r="H8" s="482">
        <v>0</v>
      </c>
      <c r="J8" s="487"/>
      <c r="K8" s="487"/>
      <c r="L8" s="487"/>
    </row>
    <row r="9" spans="1:12" s="487" customFormat="1" x14ac:dyDescent="0.2">
      <c r="B9" s="483" t="s">
        <v>436</v>
      </c>
      <c r="C9" s="484"/>
      <c r="D9" s="484"/>
      <c r="E9" s="485">
        <v>1185283.7919999999</v>
      </c>
      <c r="F9" s="485">
        <v>0</v>
      </c>
      <c r="G9" s="485">
        <v>0</v>
      </c>
      <c r="H9" s="486">
        <v>0</v>
      </c>
    </row>
    <row r="10" spans="1:12" x14ac:dyDescent="0.2">
      <c r="B10" s="479" t="s">
        <v>441</v>
      </c>
      <c r="C10" s="480"/>
      <c r="D10" s="480"/>
      <c r="E10" s="481">
        <v>0</v>
      </c>
      <c r="F10" s="481">
        <v>328827.79738</v>
      </c>
      <c r="G10" s="481">
        <v>18537.757539999999</v>
      </c>
      <c r="H10" s="482">
        <v>0</v>
      </c>
      <c r="J10" s="487"/>
      <c r="K10" s="487"/>
      <c r="L10" s="487"/>
    </row>
    <row r="11" spans="1:12" s="487" customFormat="1" x14ac:dyDescent="0.2">
      <c r="B11" s="483" t="s">
        <v>436</v>
      </c>
      <c r="C11" s="484"/>
      <c r="D11" s="484"/>
      <c r="E11" s="485">
        <v>0</v>
      </c>
      <c r="F11" s="485">
        <v>279820.99274000002</v>
      </c>
      <c r="G11" s="485">
        <v>10750</v>
      </c>
      <c r="H11" s="486">
        <v>0</v>
      </c>
    </row>
    <row r="12" spans="1:12" x14ac:dyDescent="0.2">
      <c r="B12" s="479" t="s">
        <v>435</v>
      </c>
      <c r="C12" s="480"/>
      <c r="D12" s="480"/>
      <c r="E12" s="481">
        <v>629330.40500000003</v>
      </c>
      <c r="F12" s="481">
        <v>0</v>
      </c>
      <c r="G12" s="481">
        <v>0</v>
      </c>
      <c r="H12" s="482">
        <v>0</v>
      </c>
    </row>
    <row r="13" spans="1:12" s="487" customFormat="1" x14ac:dyDescent="0.2">
      <c r="B13" s="483" t="s">
        <v>436</v>
      </c>
      <c r="C13" s="484"/>
      <c r="D13" s="484"/>
      <c r="E13" s="485">
        <v>524851.99399999995</v>
      </c>
      <c r="F13" s="485">
        <v>0</v>
      </c>
      <c r="G13" s="485">
        <v>0</v>
      </c>
      <c r="H13" s="486">
        <v>0</v>
      </c>
    </row>
    <row r="14" spans="1:12" s="487" customFormat="1" x14ac:dyDescent="0.2">
      <c r="B14" s="488" t="s">
        <v>434</v>
      </c>
      <c r="C14" s="484"/>
      <c r="D14" s="484"/>
      <c r="E14" s="481">
        <v>111514.087</v>
      </c>
      <c r="F14" s="485">
        <v>0</v>
      </c>
      <c r="G14" s="485">
        <v>0</v>
      </c>
      <c r="H14" s="486"/>
    </row>
    <row r="15" spans="1:12" s="487" customFormat="1" x14ac:dyDescent="0.2">
      <c r="B15" s="483" t="s">
        <v>436</v>
      </c>
      <c r="C15" s="484"/>
      <c r="D15" s="484"/>
      <c r="E15" s="485">
        <v>0</v>
      </c>
      <c r="F15" s="485">
        <v>0</v>
      </c>
      <c r="G15" s="485">
        <v>0</v>
      </c>
      <c r="H15" s="486"/>
    </row>
    <row r="16" spans="1:12" x14ac:dyDescent="0.2">
      <c r="B16" s="488" t="s">
        <v>442</v>
      </c>
      <c r="C16" s="480"/>
      <c r="D16" s="480"/>
      <c r="E16" s="481">
        <v>75494.104000000007</v>
      </c>
      <c r="F16" s="481">
        <v>0</v>
      </c>
      <c r="G16" s="481">
        <v>0</v>
      </c>
      <c r="H16" s="482">
        <v>0</v>
      </c>
    </row>
    <row r="17" spans="2:8" x14ac:dyDescent="0.2">
      <c r="B17" s="488" t="s">
        <v>439</v>
      </c>
      <c r="C17" s="480"/>
      <c r="D17" s="480"/>
      <c r="E17" s="481">
        <v>881703.68599999999</v>
      </c>
      <c r="F17" s="481">
        <v>0</v>
      </c>
      <c r="G17" s="481">
        <v>0</v>
      </c>
      <c r="H17" s="482">
        <v>0</v>
      </c>
    </row>
    <row r="18" spans="2:8" x14ac:dyDescent="0.2">
      <c r="B18" s="488" t="s">
        <v>443</v>
      </c>
      <c r="C18" s="480"/>
      <c r="D18" s="480"/>
      <c r="E18" s="481">
        <f>SUM(K4:K8)</f>
        <v>0</v>
      </c>
      <c r="F18" s="481">
        <v>0</v>
      </c>
      <c r="G18" s="481">
        <v>0</v>
      </c>
      <c r="H18" s="482">
        <v>0</v>
      </c>
    </row>
  </sheetData>
  <pageMargins left="0.7" right="0.7" top="0.75" bottom="0.75" header="0.3" footer="0.3"/>
  <pageSetup paperSize="9" orientation="portrait" verticalDpi="144" r:id="rId1"/>
  <headerFooter>
    <oddHeader>&amp;R&amp;"Calibri"&amp;12&amp;K008000Intern - Søre Sunnmøre&amp;1#</oddHead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G36"/>
  <sheetViews>
    <sheetView zoomScaleNormal="100" workbookViewId="0">
      <selection activeCell="G14" sqref="G14"/>
    </sheetView>
  </sheetViews>
  <sheetFormatPr baseColWidth="10" defaultColWidth="11.42578125" defaultRowHeight="12.75" x14ac:dyDescent="0.2"/>
  <cols>
    <col min="1" max="1" width="11.42578125" style="143"/>
    <col min="2" max="2" width="21.85546875" style="143" bestFit="1" customWidth="1"/>
    <col min="3" max="3" width="22.5703125" style="143" bestFit="1" customWidth="1"/>
    <col min="4" max="4" width="22.42578125" style="143" bestFit="1" customWidth="1"/>
    <col min="5" max="5" width="22.7109375" style="143" bestFit="1" customWidth="1"/>
    <col min="6" max="6" width="31.140625" style="143" bestFit="1" customWidth="1"/>
    <col min="7" max="7" width="22.5703125" style="143" bestFit="1" customWidth="1"/>
    <col min="8" max="16384" width="11.42578125" style="143"/>
  </cols>
  <sheetData>
    <row r="2" spans="1:7" ht="15" x14ac:dyDescent="0.2">
      <c r="A2" s="16" t="s">
        <v>43</v>
      </c>
      <c r="F2" s="551"/>
    </row>
    <row r="3" spans="1:7" ht="13.5" thickBot="1" x14ac:dyDescent="0.25">
      <c r="D3" s="572"/>
      <c r="E3" s="551"/>
      <c r="F3" s="551"/>
      <c r="G3" s="551"/>
    </row>
    <row r="4" spans="1:7" x14ac:dyDescent="0.2">
      <c r="B4" s="489" t="s">
        <v>503</v>
      </c>
      <c r="C4" s="490" t="s">
        <v>504</v>
      </c>
      <c r="D4" s="490" t="s">
        <v>499</v>
      </c>
      <c r="E4" s="490" t="s">
        <v>500</v>
      </c>
      <c r="F4" s="490" t="s">
        <v>501</v>
      </c>
      <c r="G4" s="491" t="s">
        <v>502</v>
      </c>
    </row>
    <row r="5" spans="1:7" x14ac:dyDescent="0.2">
      <c r="B5" s="488" t="s">
        <v>539</v>
      </c>
      <c r="C5" s="480" t="s">
        <v>540</v>
      </c>
      <c r="D5" s="561">
        <v>8691315.1721899994</v>
      </c>
      <c r="E5" s="561">
        <v>49006.804640000002</v>
      </c>
      <c r="F5" s="561">
        <v>7787.7575399999996</v>
      </c>
      <c r="G5" s="562">
        <v>-642.54985999999997</v>
      </c>
    </row>
    <row r="6" spans="1:7" x14ac:dyDescent="0.2">
      <c r="B6" s="488" t="s">
        <v>519</v>
      </c>
      <c r="C6" s="480" t="s">
        <v>520</v>
      </c>
      <c r="D6" s="561">
        <v>32897.440840000003</v>
      </c>
      <c r="E6" s="561">
        <v>0</v>
      </c>
      <c r="F6" s="561">
        <v>0</v>
      </c>
      <c r="G6" s="562">
        <v>0</v>
      </c>
    </row>
    <row r="7" spans="1:7" x14ac:dyDescent="0.2">
      <c r="B7" s="488" t="s">
        <v>529</v>
      </c>
      <c r="C7" s="480" t="s">
        <v>530</v>
      </c>
      <c r="D7" s="561">
        <v>331.74295000000001</v>
      </c>
      <c r="E7" s="561">
        <v>0</v>
      </c>
      <c r="F7" s="561">
        <v>0</v>
      </c>
      <c r="G7" s="562">
        <v>0</v>
      </c>
    </row>
    <row r="8" spans="1:7" x14ac:dyDescent="0.2">
      <c r="B8" s="488" t="s">
        <v>521</v>
      </c>
      <c r="C8" s="480" t="s">
        <v>522</v>
      </c>
      <c r="D8" s="561">
        <v>144108.75566</v>
      </c>
      <c r="E8" s="561">
        <v>0</v>
      </c>
      <c r="F8" s="561">
        <v>0</v>
      </c>
      <c r="G8" s="562">
        <v>0</v>
      </c>
    </row>
    <row r="9" spans="1:7" x14ac:dyDescent="0.2">
      <c r="B9" s="488" t="s">
        <v>523</v>
      </c>
      <c r="C9" s="480" t="s">
        <v>524</v>
      </c>
      <c r="D9" s="561">
        <v>736.81735000000003</v>
      </c>
      <c r="E9" s="561">
        <v>0</v>
      </c>
      <c r="F9" s="561">
        <v>0</v>
      </c>
      <c r="G9" s="562">
        <v>0</v>
      </c>
    </row>
    <row r="10" spans="1:7" x14ac:dyDescent="0.2">
      <c r="B10" s="488" t="s">
        <v>517</v>
      </c>
      <c r="C10" s="480" t="s">
        <v>518</v>
      </c>
      <c r="D10" s="561">
        <v>126939.85782999999</v>
      </c>
      <c r="E10" s="561">
        <v>0.01</v>
      </c>
      <c r="F10" s="561">
        <v>0</v>
      </c>
      <c r="G10" s="562">
        <v>0</v>
      </c>
    </row>
    <row r="11" spans="1:7" x14ac:dyDescent="0.2">
      <c r="B11" s="488" t="s">
        <v>535</v>
      </c>
      <c r="C11" s="480" t="s">
        <v>536</v>
      </c>
      <c r="D11" s="561">
        <v>9813.8211699999993</v>
      </c>
      <c r="E11" s="561">
        <v>5707.4960000000001</v>
      </c>
      <c r="F11" s="561">
        <v>450</v>
      </c>
      <c r="G11" s="562">
        <v>344.166</v>
      </c>
    </row>
    <row r="12" spans="1:7" x14ac:dyDescent="0.2">
      <c r="B12" s="488" t="s">
        <v>507</v>
      </c>
      <c r="C12" s="480" t="s">
        <v>508</v>
      </c>
      <c r="D12" s="561">
        <v>20790.251649999998</v>
      </c>
      <c r="E12" s="561">
        <v>116075.6415</v>
      </c>
      <c r="F12" s="561">
        <v>0</v>
      </c>
      <c r="G12" s="562">
        <v>0</v>
      </c>
    </row>
    <row r="13" spans="1:7" x14ac:dyDescent="0.2">
      <c r="B13" s="488" t="s">
        <v>542</v>
      </c>
      <c r="C13" s="480" t="s">
        <v>543</v>
      </c>
      <c r="D13" s="561">
        <v>13789.48732</v>
      </c>
      <c r="E13" s="561">
        <v>0</v>
      </c>
      <c r="F13" s="561">
        <v>0</v>
      </c>
      <c r="G13" s="562">
        <v>0</v>
      </c>
    </row>
    <row r="14" spans="1:7" x14ac:dyDescent="0.2">
      <c r="B14" s="488" t="s">
        <v>525</v>
      </c>
      <c r="C14" s="480" t="s">
        <v>526</v>
      </c>
      <c r="D14" s="561">
        <v>199431.33068000001</v>
      </c>
      <c r="E14" s="561">
        <v>0</v>
      </c>
      <c r="F14" s="561">
        <v>0</v>
      </c>
      <c r="G14" s="562">
        <v>0</v>
      </c>
    </row>
    <row r="15" spans="1:7" x14ac:dyDescent="0.2">
      <c r="B15" s="488" t="s">
        <v>505</v>
      </c>
      <c r="C15" s="480" t="s">
        <v>506</v>
      </c>
      <c r="D15" s="561">
        <v>33023.991249999999</v>
      </c>
      <c r="E15" s="561">
        <v>0</v>
      </c>
      <c r="F15" s="561">
        <v>0</v>
      </c>
      <c r="G15" s="562">
        <v>0</v>
      </c>
    </row>
    <row r="16" spans="1:7" x14ac:dyDescent="0.2">
      <c r="B16" s="488" t="s">
        <v>511</v>
      </c>
      <c r="C16" s="480" t="s">
        <v>512</v>
      </c>
      <c r="D16" s="561">
        <v>17851.809410000002</v>
      </c>
      <c r="E16" s="561">
        <v>0</v>
      </c>
      <c r="F16" s="561">
        <v>0</v>
      </c>
      <c r="G16" s="562">
        <v>0</v>
      </c>
    </row>
    <row r="17" spans="2:7" x14ac:dyDescent="0.2">
      <c r="B17" s="488" t="s">
        <v>541</v>
      </c>
      <c r="C17" s="480" t="s">
        <v>481</v>
      </c>
      <c r="D17" s="561">
        <v>2080.3691699999999</v>
      </c>
      <c r="E17" s="561">
        <v>0</v>
      </c>
      <c r="F17" s="561">
        <v>0</v>
      </c>
      <c r="G17" s="562">
        <v>0</v>
      </c>
    </row>
    <row r="18" spans="2:7" x14ac:dyDescent="0.2">
      <c r="B18" s="488" t="s">
        <v>527</v>
      </c>
      <c r="C18" s="480" t="s">
        <v>528</v>
      </c>
      <c r="D18" s="561">
        <v>34138.841769999999</v>
      </c>
      <c r="E18" s="561">
        <v>0</v>
      </c>
      <c r="F18" s="561">
        <v>0</v>
      </c>
      <c r="G18" s="562">
        <v>0</v>
      </c>
    </row>
    <row r="19" spans="2:7" x14ac:dyDescent="0.2">
      <c r="B19" s="488" t="s">
        <v>533</v>
      </c>
      <c r="C19" s="480" t="s">
        <v>534</v>
      </c>
      <c r="D19" s="561">
        <v>527470.59256000002</v>
      </c>
      <c r="E19" s="561">
        <v>0</v>
      </c>
      <c r="F19" s="561">
        <v>0</v>
      </c>
      <c r="G19" s="562">
        <v>0</v>
      </c>
    </row>
    <row r="20" spans="2:7" x14ac:dyDescent="0.2">
      <c r="B20" s="488" t="s">
        <v>509</v>
      </c>
      <c r="C20" s="480" t="s">
        <v>510</v>
      </c>
      <c r="D20" s="561">
        <v>344326.03597000003</v>
      </c>
      <c r="E20" s="561">
        <v>64889.712950000001</v>
      </c>
      <c r="F20" s="561">
        <v>9300</v>
      </c>
      <c r="G20" s="562">
        <v>7100</v>
      </c>
    </row>
    <row r="21" spans="2:7" x14ac:dyDescent="0.2">
      <c r="B21" s="488" t="s">
        <v>513</v>
      </c>
      <c r="C21" s="480" t="s">
        <v>514</v>
      </c>
      <c r="D21" s="561">
        <v>46439.944179999999</v>
      </c>
      <c r="E21" s="561">
        <v>0</v>
      </c>
      <c r="F21" s="561">
        <v>0</v>
      </c>
      <c r="G21" s="562">
        <v>0</v>
      </c>
    </row>
    <row r="22" spans="2:7" x14ac:dyDescent="0.2">
      <c r="B22" s="488" t="s">
        <v>544</v>
      </c>
      <c r="C22" s="480" t="s">
        <v>545</v>
      </c>
      <c r="D22" s="615">
        <v>218247.60586000001</v>
      </c>
      <c r="E22" s="561">
        <v>0</v>
      </c>
      <c r="F22" s="561">
        <v>0</v>
      </c>
      <c r="G22" s="562">
        <v>-295.92099999999999</v>
      </c>
    </row>
    <row r="23" spans="2:7" x14ac:dyDescent="0.2">
      <c r="B23" s="488" t="s">
        <v>537</v>
      </c>
      <c r="C23" s="480" t="s">
        <v>538</v>
      </c>
      <c r="D23" s="561">
        <v>150240.26314</v>
      </c>
      <c r="E23" s="561">
        <v>93148.132289999994</v>
      </c>
      <c r="F23" s="561">
        <v>1000</v>
      </c>
      <c r="G23" s="562">
        <v>1000</v>
      </c>
    </row>
    <row r="24" spans="2:7" x14ac:dyDescent="0.2">
      <c r="B24" s="488" t="s">
        <v>515</v>
      </c>
      <c r="C24" s="480" t="s">
        <v>516</v>
      </c>
      <c r="D24" s="561">
        <v>194017.30152000001</v>
      </c>
      <c r="E24" s="561">
        <v>0</v>
      </c>
      <c r="F24" s="561">
        <v>0</v>
      </c>
      <c r="G24" s="562">
        <v>0</v>
      </c>
    </row>
    <row r="25" spans="2:7" ht="13.5" thickBot="1" x14ac:dyDescent="0.25">
      <c r="B25" s="494" t="s">
        <v>531</v>
      </c>
      <c r="C25" s="495" t="s">
        <v>532</v>
      </c>
      <c r="D25" s="563">
        <v>75001.213799999998</v>
      </c>
      <c r="E25" s="563">
        <v>0</v>
      </c>
      <c r="F25" s="563">
        <v>0</v>
      </c>
      <c r="G25" s="564">
        <v>0</v>
      </c>
    </row>
    <row r="27" spans="2:7" x14ac:dyDescent="0.2">
      <c r="D27" s="535"/>
    </row>
    <row r="32" spans="2:7" x14ac:dyDescent="0.2">
      <c r="F32" s="535"/>
      <c r="G32" s="535"/>
    </row>
    <row r="36" spans="7:7" x14ac:dyDescent="0.2">
      <c r="G36" s="535"/>
    </row>
  </sheetData>
  <sortState xmlns:xlrd2="http://schemas.microsoft.com/office/spreadsheetml/2017/richdata2" ref="B5:G25">
    <sortCondition ref="C5:C25"/>
  </sortState>
  <pageMargins left="0.7" right="0.7" top="0.75" bottom="0.75" header="0.3" footer="0.3"/>
  <pageSetup paperSize="9" orientation="portrait" horizontalDpi="144" verticalDpi="144" r:id="rId1"/>
  <headerFooter>
    <oddHeader>&amp;R&amp;"Calibri"&amp;12&amp;K008000Intern - Søre Sunnmøre&amp;1#</oddHead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F35"/>
  <sheetViews>
    <sheetView workbookViewId="0">
      <selection activeCell="G14" sqref="G14"/>
    </sheetView>
  </sheetViews>
  <sheetFormatPr baseColWidth="10" defaultColWidth="11.42578125" defaultRowHeight="12.75" x14ac:dyDescent="0.2"/>
  <cols>
    <col min="1" max="1" width="11.42578125" style="143"/>
    <col min="2" max="2" width="11.140625" style="143" bestFit="1" customWidth="1"/>
    <col min="3" max="3" width="22.42578125" style="143" bestFit="1" customWidth="1"/>
    <col min="4" max="4" width="20" style="143" bestFit="1" customWidth="1"/>
    <col min="5" max="5" width="31.140625" style="143" bestFit="1" customWidth="1"/>
    <col min="6" max="6" width="22.5703125" style="143" bestFit="1" customWidth="1"/>
    <col min="7" max="16384" width="11.42578125" style="143"/>
  </cols>
  <sheetData>
    <row r="1" spans="1:6" x14ac:dyDescent="0.2">
      <c r="F1" s="551"/>
    </row>
    <row r="2" spans="1:6" ht="15" x14ac:dyDescent="0.2">
      <c r="A2" s="16" t="s">
        <v>45</v>
      </c>
      <c r="F2" s="551"/>
    </row>
    <row r="3" spans="1:6" ht="13.5" thickBot="1" x14ac:dyDescent="0.25"/>
    <row r="4" spans="1:6" ht="13.5" thickBot="1" x14ac:dyDescent="0.25">
      <c r="B4" s="498" t="s">
        <v>546</v>
      </c>
      <c r="C4" s="499" t="s">
        <v>499</v>
      </c>
      <c r="D4" s="499" t="s">
        <v>547</v>
      </c>
      <c r="E4" s="499" t="s">
        <v>501</v>
      </c>
      <c r="F4" s="500" t="s">
        <v>502</v>
      </c>
    </row>
    <row r="5" spans="1:6" x14ac:dyDescent="0.2">
      <c r="B5" s="479" t="s">
        <v>553</v>
      </c>
      <c r="C5" s="501">
        <v>0.13902</v>
      </c>
      <c r="D5" s="501">
        <v>0</v>
      </c>
      <c r="E5" s="501">
        <v>0</v>
      </c>
      <c r="F5" s="502">
        <v>0</v>
      </c>
    </row>
    <row r="6" spans="1:6" x14ac:dyDescent="0.2">
      <c r="B6" s="511" t="s">
        <v>554</v>
      </c>
      <c r="C6" s="492">
        <v>995.90405999999996</v>
      </c>
      <c r="D6" s="492">
        <v>0</v>
      </c>
      <c r="E6" s="492">
        <v>0</v>
      </c>
      <c r="F6" s="493">
        <v>0</v>
      </c>
    </row>
    <row r="7" spans="1:6" x14ac:dyDescent="0.2">
      <c r="B7" s="511" t="s">
        <v>550</v>
      </c>
      <c r="C7" s="492">
        <v>2493.9307600000002</v>
      </c>
      <c r="D7" s="492">
        <v>0</v>
      </c>
      <c r="E7" s="492">
        <v>0</v>
      </c>
      <c r="F7" s="493">
        <v>0</v>
      </c>
    </row>
    <row r="8" spans="1:6" x14ac:dyDescent="0.2">
      <c r="B8" s="511" t="s">
        <v>559</v>
      </c>
      <c r="C8" s="492">
        <v>677.68524000000002</v>
      </c>
      <c r="D8" s="492">
        <v>0</v>
      </c>
      <c r="E8" s="492">
        <v>0</v>
      </c>
      <c r="F8" s="493">
        <v>0</v>
      </c>
    </row>
    <row r="9" spans="1:6" x14ac:dyDescent="0.2">
      <c r="B9" s="511" t="s">
        <v>549</v>
      </c>
      <c r="C9" s="492">
        <v>900.00079000000005</v>
      </c>
      <c r="D9" s="492">
        <v>0</v>
      </c>
      <c r="E9" s="492">
        <v>0</v>
      </c>
      <c r="F9" s="493">
        <v>0</v>
      </c>
    </row>
    <row r="10" spans="1:6" x14ac:dyDescent="0.2">
      <c r="B10" s="511" t="s">
        <v>555</v>
      </c>
      <c r="C10" s="492">
        <v>1.48265</v>
      </c>
      <c r="D10" s="492">
        <v>0</v>
      </c>
      <c r="E10" s="492">
        <v>0</v>
      </c>
      <c r="F10" s="493">
        <v>0</v>
      </c>
    </row>
    <row r="11" spans="1:6" x14ac:dyDescent="0.2">
      <c r="B11" s="511" t="s">
        <v>552</v>
      </c>
      <c r="C11" s="492">
        <v>0.84596000000000005</v>
      </c>
      <c r="D11" s="492">
        <v>0</v>
      </c>
      <c r="E11" s="492">
        <v>0</v>
      </c>
      <c r="F11" s="493">
        <v>0</v>
      </c>
    </row>
    <row r="12" spans="1:6" x14ac:dyDescent="0.2">
      <c r="B12" s="511" t="s">
        <v>557</v>
      </c>
      <c r="C12" s="492">
        <v>10876246.363879999</v>
      </c>
      <c r="D12" s="492">
        <v>328827.79738</v>
      </c>
      <c r="E12" s="492">
        <v>18537.757539999999</v>
      </c>
      <c r="F12" s="493">
        <v>7505.6951399999998</v>
      </c>
    </row>
    <row r="13" spans="1:6" x14ac:dyDescent="0.2">
      <c r="B13" s="511" t="s">
        <v>556</v>
      </c>
      <c r="C13" s="492">
        <v>0.34949999999999998</v>
      </c>
      <c r="D13" s="492">
        <v>0</v>
      </c>
      <c r="E13" s="492">
        <v>0</v>
      </c>
      <c r="F13" s="493">
        <v>0</v>
      </c>
    </row>
    <row r="14" spans="1:6" x14ac:dyDescent="0.2">
      <c r="B14" s="511" t="s">
        <v>551</v>
      </c>
      <c r="C14" s="492">
        <v>1650.0026700000001</v>
      </c>
      <c r="D14" s="492">
        <v>0</v>
      </c>
      <c r="E14" s="492">
        <v>0</v>
      </c>
      <c r="F14" s="493">
        <v>0</v>
      </c>
    </row>
    <row r="15" spans="1:6" x14ac:dyDescent="0.2">
      <c r="B15" s="511" t="s">
        <v>548</v>
      </c>
      <c r="C15" s="492">
        <v>15.00182</v>
      </c>
      <c r="D15" s="492">
        <v>0</v>
      </c>
      <c r="E15" s="492">
        <v>0</v>
      </c>
      <c r="F15" s="493">
        <v>0</v>
      </c>
    </row>
    <row r="16" spans="1:6" x14ac:dyDescent="0.2">
      <c r="B16" s="511" t="s">
        <v>558</v>
      </c>
      <c r="C16" s="492">
        <v>10.19214</v>
      </c>
      <c r="D16" s="492">
        <v>0</v>
      </c>
      <c r="E16" s="492">
        <v>0</v>
      </c>
      <c r="F16" s="493">
        <v>0</v>
      </c>
    </row>
    <row r="17" spans="2:6" x14ac:dyDescent="0.2">
      <c r="B17" s="511" t="s">
        <v>683</v>
      </c>
      <c r="C17" s="561">
        <v>0.27189999999999998</v>
      </c>
      <c r="D17" s="492">
        <v>0</v>
      </c>
      <c r="E17" s="492">
        <v>0</v>
      </c>
      <c r="F17" s="493">
        <v>0</v>
      </c>
    </row>
    <row r="18" spans="2:6" x14ac:dyDescent="0.2">
      <c r="B18" s="511" t="s">
        <v>684</v>
      </c>
      <c r="C18" s="492">
        <v>2.6040000000000001E-2</v>
      </c>
      <c r="D18" s="492">
        <v>0</v>
      </c>
      <c r="E18" s="492">
        <v>0</v>
      </c>
      <c r="F18" s="493">
        <v>0</v>
      </c>
    </row>
    <row r="19" spans="2:6" x14ac:dyDescent="0.2">
      <c r="B19" s="511" t="s">
        <v>685</v>
      </c>
      <c r="C19" s="492">
        <v>0.20157</v>
      </c>
      <c r="D19" s="492">
        <v>0</v>
      </c>
      <c r="E19" s="492">
        <v>0</v>
      </c>
      <c r="F19" s="493">
        <v>0</v>
      </c>
    </row>
    <row r="20" spans="2:6" ht="13.5" thickBot="1" x14ac:dyDescent="0.25">
      <c r="B20" s="616" t="s">
        <v>686</v>
      </c>
      <c r="C20" s="496">
        <v>0.24826999999999999</v>
      </c>
      <c r="D20" s="496">
        <v>0</v>
      </c>
      <c r="E20" s="496">
        <v>0</v>
      </c>
      <c r="F20" s="497">
        <v>0</v>
      </c>
    </row>
    <row r="21" spans="2:6" x14ac:dyDescent="0.2">
      <c r="C21" s="503"/>
      <c r="D21" s="503"/>
      <c r="E21" s="503"/>
      <c r="F21" s="503"/>
    </row>
    <row r="22" spans="2:6" x14ac:dyDescent="0.2">
      <c r="C22" s="503"/>
      <c r="D22" s="503"/>
      <c r="E22" s="503"/>
      <c r="F22" s="503"/>
    </row>
    <row r="23" spans="2:6" x14ac:dyDescent="0.2">
      <c r="C23" s="503"/>
      <c r="D23" s="503"/>
      <c r="E23" s="503"/>
      <c r="F23" s="503"/>
    </row>
    <row r="24" spans="2:6" x14ac:dyDescent="0.2">
      <c r="C24" s="503"/>
      <c r="D24" s="503"/>
      <c r="E24" s="503"/>
      <c r="F24" s="503"/>
    </row>
    <row r="25" spans="2:6" x14ac:dyDescent="0.2">
      <c r="C25" s="503"/>
      <c r="D25" s="503"/>
      <c r="E25" s="503"/>
      <c r="F25" s="503"/>
    </row>
    <row r="26" spans="2:6" x14ac:dyDescent="0.2">
      <c r="C26" s="503"/>
      <c r="D26" s="503"/>
      <c r="E26" s="503"/>
      <c r="F26" s="503"/>
    </row>
    <row r="27" spans="2:6" x14ac:dyDescent="0.2">
      <c r="C27" s="503"/>
      <c r="D27" s="503"/>
      <c r="E27" s="503"/>
      <c r="F27" s="503"/>
    </row>
    <row r="35" spans="3:3" x14ac:dyDescent="0.2">
      <c r="C35" s="535"/>
    </row>
  </sheetData>
  <sortState xmlns:xlrd2="http://schemas.microsoft.com/office/spreadsheetml/2017/richdata2" ref="B5:F20">
    <sortCondition ref="B4"/>
  </sortState>
  <pageMargins left="0.7" right="0.7" top="0.75" bottom="0.75" header="0.3" footer="0.3"/>
  <pageSetup paperSize="9" orientation="portrait" horizontalDpi="144" verticalDpi="144" r:id="rId1"/>
  <headerFooter>
    <oddHeader>&amp;R&amp;"Calibri"&amp;12&amp;K008000Intern - Søre Sunnmøre&amp;1#</oddHead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2:I6"/>
  <sheetViews>
    <sheetView workbookViewId="0">
      <selection activeCell="G14" sqref="G14"/>
    </sheetView>
  </sheetViews>
  <sheetFormatPr baseColWidth="10" defaultColWidth="11.42578125" defaultRowHeight="12.75" x14ac:dyDescent="0.2"/>
  <cols>
    <col min="1" max="1" width="11.42578125" style="143"/>
    <col min="2" max="2" width="16.5703125" style="143" customWidth="1"/>
    <col min="3" max="3" width="15.5703125" style="143" bestFit="1" customWidth="1"/>
    <col min="4" max="5" width="22" style="143" bestFit="1" customWidth="1"/>
    <col min="6" max="6" width="22.42578125" style="143" bestFit="1" customWidth="1"/>
    <col min="7" max="7" width="19.7109375" style="143" bestFit="1" customWidth="1"/>
    <col min="8" max="8" width="14.85546875" style="143" bestFit="1" customWidth="1"/>
    <col min="9" max="9" width="16.140625" style="143" bestFit="1" customWidth="1"/>
    <col min="10" max="10" width="22.42578125" style="143" bestFit="1" customWidth="1"/>
    <col min="11" max="16384" width="11.42578125" style="143"/>
  </cols>
  <sheetData>
    <row r="2" spans="1:9" ht="15" x14ac:dyDescent="0.2">
      <c r="A2" s="16" t="s">
        <v>47</v>
      </c>
    </row>
    <row r="4" spans="1:9" ht="13.5" thickBot="1" x14ac:dyDescent="0.25">
      <c r="I4" s="551"/>
    </row>
    <row r="5" spans="1:9" x14ac:dyDescent="0.2">
      <c r="B5" s="476" t="s">
        <v>560</v>
      </c>
      <c r="C5" s="477" t="s">
        <v>561</v>
      </c>
      <c r="D5" s="477" t="s">
        <v>562</v>
      </c>
      <c r="E5" s="477" t="s">
        <v>563</v>
      </c>
      <c r="F5" s="477" t="s">
        <v>564</v>
      </c>
      <c r="G5" s="477" t="s">
        <v>565</v>
      </c>
      <c r="H5" s="477" t="s">
        <v>566</v>
      </c>
      <c r="I5" s="478" t="s">
        <v>567</v>
      </c>
    </row>
    <row r="6" spans="1:9" ht="13.5" thickBot="1" x14ac:dyDescent="0.25">
      <c r="B6" s="494" t="s">
        <v>568</v>
      </c>
      <c r="C6" s="496">
        <v>104490.04274</v>
      </c>
      <c r="D6" s="496">
        <v>11025.66761</v>
      </c>
      <c r="E6" s="496">
        <v>2597.37653</v>
      </c>
      <c r="F6" s="496">
        <v>2533.7785100000001</v>
      </c>
      <c r="G6" s="496">
        <v>86060.195089999994</v>
      </c>
      <c r="H6" s="496">
        <v>29737.750370000002</v>
      </c>
      <c r="I6" s="497">
        <v>10208187.13336</v>
      </c>
    </row>
  </sheetData>
  <pageMargins left="0.7" right="0.7" top="0.75" bottom="0.75" header="0.3" footer="0.3"/>
  <pageSetup paperSize="9" orientation="portrait" horizontalDpi="144" verticalDpi="144" r:id="rId1"/>
  <headerFooter>
    <oddHeader>&amp;R&amp;"Calibri"&amp;12&amp;K008000Intern - Søre Sunnmøre&amp;1#</oddHead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Ark20"/>
  <dimension ref="A1:H24"/>
  <sheetViews>
    <sheetView zoomScaleNormal="100" workbookViewId="0">
      <selection activeCell="G14" sqref="G14"/>
    </sheetView>
  </sheetViews>
  <sheetFormatPr baseColWidth="10" defaultColWidth="11.42578125" defaultRowHeight="14.25" x14ac:dyDescent="0.2"/>
  <cols>
    <col min="1" max="2" width="4.28515625" style="15" customWidth="1"/>
    <col min="3" max="3" width="16.28515625" style="15" customWidth="1"/>
    <col min="4" max="8" width="14.28515625" style="15" customWidth="1"/>
    <col min="9" max="16384" width="11.42578125" style="15"/>
  </cols>
  <sheetData>
    <row r="1" spans="1:8" ht="18.75" customHeight="1" x14ac:dyDescent="0.2">
      <c r="F1" s="551"/>
    </row>
    <row r="2" spans="1:8" ht="18.75" customHeight="1" x14ac:dyDescent="0.2">
      <c r="A2" s="16" t="s">
        <v>56</v>
      </c>
      <c r="B2" s="17"/>
      <c r="C2" s="17"/>
      <c r="D2" s="18"/>
      <c r="E2" s="18"/>
      <c r="F2" s="551"/>
      <c r="G2" s="18"/>
      <c r="H2" s="18"/>
    </row>
    <row r="3" spans="1:8" ht="14.25" customHeight="1" x14ac:dyDescent="0.2">
      <c r="A3" s="16"/>
      <c r="B3" s="17"/>
      <c r="C3" s="17"/>
      <c r="D3" s="18"/>
      <c r="E3" s="18"/>
      <c r="F3" s="18"/>
      <c r="G3" s="18"/>
      <c r="H3" s="18"/>
    </row>
    <row r="4" spans="1:8" ht="14.25" customHeight="1" x14ac:dyDescent="0.2">
      <c r="A4" s="16"/>
      <c r="B4" s="19" t="s">
        <v>118</v>
      </c>
      <c r="C4" s="20"/>
      <c r="D4" s="18"/>
      <c r="E4" s="18"/>
      <c r="F4" s="18"/>
      <c r="G4" s="18"/>
      <c r="H4" s="18"/>
    </row>
    <row r="5" spans="1:8" ht="14.25" customHeight="1" thickBot="1" x14ac:dyDescent="0.25">
      <c r="A5" s="16"/>
      <c r="B5" s="17"/>
      <c r="C5" s="17"/>
      <c r="D5" s="18"/>
      <c r="E5" s="18"/>
      <c r="F5" s="18"/>
      <c r="G5" s="571"/>
      <c r="H5" s="18"/>
    </row>
    <row r="6" spans="1:8" ht="14.25" customHeight="1" x14ac:dyDescent="0.2">
      <c r="B6" s="21"/>
      <c r="C6" s="22"/>
      <c r="D6" s="54" t="s">
        <v>119</v>
      </c>
      <c r="E6" s="23" t="s">
        <v>120</v>
      </c>
      <c r="F6" s="23" t="s">
        <v>121</v>
      </c>
      <c r="G6" s="23" t="s">
        <v>122</v>
      </c>
      <c r="H6" s="47" t="s">
        <v>123</v>
      </c>
    </row>
    <row r="7" spans="1:8" ht="18.75" thickBot="1" x14ac:dyDescent="0.25">
      <c r="B7" s="21"/>
      <c r="C7" s="30"/>
      <c r="D7" s="288" t="s">
        <v>569</v>
      </c>
      <c r="E7" s="287" t="s">
        <v>570</v>
      </c>
      <c r="F7" s="287" t="s">
        <v>571</v>
      </c>
      <c r="G7" s="287" t="s">
        <v>572</v>
      </c>
      <c r="H7" s="289" t="s">
        <v>573</v>
      </c>
    </row>
    <row r="8" spans="1:8" ht="14.25" customHeight="1" x14ac:dyDescent="0.2">
      <c r="B8" s="59">
        <v>1</v>
      </c>
      <c r="C8" s="306" t="s">
        <v>568</v>
      </c>
      <c r="D8" s="294">
        <v>1890554.1914299999</v>
      </c>
      <c r="E8" s="307">
        <v>9255555.6376600005</v>
      </c>
      <c r="F8" s="307">
        <v>47172.857020000003</v>
      </c>
      <c r="G8" s="307">
        <v>11193282.686109999</v>
      </c>
      <c r="H8" s="295">
        <v>23084918.706</v>
      </c>
    </row>
    <row r="9" spans="1:8" ht="14.25" customHeight="1" thickBot="1" x14ac:dyDescent="0.25">
      <c r="B9" s="435">
        <v>2</v>
      </c>
      <c r="C9" s="436" t="s">
        <v>574</v>
      </c>
      <c r="D9" s="298">
        <v>47359.691500000001</v>
      </c>
      <c r="E9" s="305">
        <v>250888.09933999999</v>
      </c>
      <c r="F9" s="305">
        <v>12042.249</v>
      </c>
      <c r="G9" s="305">
        <v>310290.03983999998</v>
      </c>
      <c r="H9" s="299">
        <v>654220.40899999999</v>
      </c>
    </row>
    <row r="23" spans="7:7" x14ac:dyDescent="0.2">
      <c r="G23" s="574"/>
    </row>
    <row r="24" spans="7:7" x14ac:dyDescent="0.2">
      <c r="G24" s="552"/>
    </row>
  </sheetData>
  <pageMargins left="0.7" right="0.7" top="0.75" bottom="0.75" header="0.3" footer="0.3"/>
  <pageSetup paperSize="9" orientation="portrait" verticalDpi="144" r:id="rId1"/>
  <headerFooter>
    <oddHeader>&amp;R&amp;"Calibri"&amp;12&amp;K008000Intern - Søre Sunnmøre&amp;1#</oddHead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Ark21"/>
  <dimension ref="A1:K31"/>
  <sheetViews>
    <sheetView zoomScaleNormal="100" workbookViewId="0">
      <selection activeCell="G14" sqref="G14"/>
    </sheetView>
  </sheetViews>
  <sheetFormatPr baseColWidth="10" defaultColWidth="11.42578125" defaultRowHeight="14.25" x14ac:dyDescent="0.2"/>
  <cols>
    <col min="1" max="2" width="4.28515625" style="15" customWidth="1"/>
    <col min="3" max="3" width="39.85546875" style="15" bestFit="1" customWidth="1"/>
    <col min="4" max="9" width="14.28515625" style="15" customWidth="1"/>
    <col min="10" max="10" width="17.28515625" style="15" bestFit="1" customWidth="1"/>
    <col min="11" max="16384" width="11.42578125" style="15"/>
  </cols>
  <sheetData>
    <row r="1" spans="1:11" ht="18.75" customHeight="1" x14ac:dyDescent="0.2">
      <c r="G1" s="86"/>
      <c r="K1" s="17"/>
    </row>
    <row r="2" spans="1:11" ht="18.75" customHeight="1" x14ac:dyDescent="0.2">
      <c r="A2" s="16" t="s">
        <v>58</v>
      </c>
      <c r="B2" s="17"/>
      <c r="C2" s="17"/>
      <c r="D2" s="18"/>
      <c r="E2" s="18"/>
      <c r="F2" s="18"/>
      <c r="G2" s="18"/>
      <c r="H2" s="86"/>
      <c r="I2" s="260"/>
      <c r="J2" s="260"/>
      <c r="K2" s="260"/>
    </row>
    <row r="3" spans="1:11" ht="14.25" customHeight="1" x14ac:dyDescent="0.2">
      <c r="A3" s="16"/>
      <c r="B3" s="17"/>
      <c r="C3" s="17"/>
      <c r="D3" s="18"/>
      <c r="E3" s="18"/>
      <c r="F3" s="18"/>
      <c r="G3" s="18"/>
      <c r="H3" s="566"/>
      <c r="I3" s="18"/>
      <c r="J3" s="552"/>
    </row>
    <row r="4" spans="1:11" ht="14.25" customHeight="1" x14ac:dyDescent="0.2">
      <c r="A4" s="16"/>
      <c r="B4" s="19" t="s">
        <v>118</v>
      </c>
      <c r="C4" s="20"/>
      <c r="D4" s="553"/>
      <c r="E4" s="553"/>
      <c r="F4" s="553"/>
      <c r="G4" s="553"/>
      <c r="H4" s="553"/>
      <c r="I4" s="553"/>
    </row>
    <row r="5" spans="1:11" ht="14.25" customHeight="1" thickBot="1" x14ac:dyDescent="0.25">
      <c r="A5" s="16"/>
      <c r="B5" s="17"/>
      <c r="C5" s="17"/>
      <c r="D5" s="24"/>
      <c r="E5" s="24"/>
      <c r="F5" s="24"/>
      <c r="G5" s="24"/>
      <c r="H5" s="553"/>
      <c r="I5" s="24"/>
    </row>
    <row r="6" spans="1:11" ht="14.25" customHeight="1" x14ac:dyDescent="0.2">
      <c r="B6" s="21"/>
      <c r="C6" s="22"/>
      <c r="D6" s="591" t="s">
        <v>119</v>
      </c>
      <c r="E6" s="592" t="s">
        <v>120</v>
      </c>
      <c r="F6" s="592" t="s">
        <v>121</v>
      </c>
      <c r="G6" s="593" t="s">
        <v>122</v>
      </c>
      <c r="H6" s="69" t="s">
        <v>123</v>
      </c>
      <c r="I6" s="69" t="s">
        <v>124</v>
      </c>
    </row>
    <row r="7" spans="1:11" ht="15" thickBot="1" x14ac:dyDescent="0.25">
      <c r="B7" s="21"/>
      <c r="C7" s="91"/>
      <c r="D7" s="667"/>
      <c r="E7" s="652"/>
      <c r="F7" s="651"/>
      <c r="G7" s="668"/>
      <c r="H7" s="663" t="s">
        <v>575</v>
      </c>
      <c r="I7" s="665" t="s">
        <v>576</v>
      </c>
    </row>
    <row r="8" spans="1:11" ht="18.75" thickBot="1" x14ac:dyDescent="0.25">
      <c r="B8" s="96"/>
      <c r="C8" s="30" t="s">
        <v>577</v>
      </c>
      <c r="D8" s="308" t="s">
        <v>578</v>
      </c>
      <c r="E8" s="524" t="s">
        <v>579</v>
      </c>
      <c r="F8" s="524" t="s">
        <v>580</v>
      </c>
      <c r="G8" s="524" t="s">
        <v>581</v>
      </c>
      <c r="H8" s="664"/>
      <c r="I8" s="666"/>
    </row>
    <row r="9" spans="1:11" ht="14.25" customHeight="1" x14ac:dyDescent="0.2">
      <c r="B9" s="437">
        <v>1</v>
      </c>
      <c r="C9" s="543" t="s">
        <v>438</v>
      </c>
      <c r="D9" s="294">
        <v>1014493.19017</v>
      </c>
      <c r="E9" s="307">
        <v>191212.81984000001</v>
      </c>
      <c r="F9" s="307">
        <v>1014493.19017</v>
      </c>
      <c r="G9" s="307">
        <v>83618.492956999995</v>
      </c>
      <c r="H9" s="307">
        <v>738434.33664999995</v>
      </c>
      <c r="I9" s="617">
        <v>0.67245831912763443</v>
      </c>
      <c r="J9" s="560"/>
    </row>
    <row r="10" spans="1:11" ht="14.25" customHeight="1" x14ac:dyDescent="0.2">
      <c r="B10" s="439">
        <v>2</v>
      </c>
      <c r="C10" s="544" t="s">
        <v>442</v>
      </c>
      <c r="D10" s="296">
        <v>269.10403000000002</v>
      </c>
      <c r="E10" s="290">
        <v>75225</v>
      </c>
      <c r="F10" s="290">
        <v>269.10403000000002</v>
      </c>
      <c r="G10" s="290">
        <v>15112.5</v>
      </c>
      <c r="H10" s="290">
        <v>3076.3208</v>
      </c>
      <c r="I10" s="618">
        <v>0.19999999960992365</v>
      </c>
    </row>
    <row r="11" spans="1:11" ht="14.25" customHeight="1" x14ac:dyDescent="0.2">
      <c r="B11" s="439">
        <v>3</v>
      </c>
      <c r="C11" s="544" t="s">
        <v>435</v>
      </c>
      <c r="D11" s="296">
        <v>577698.24294000003</v>
      </c>
      <c r="E11" s="290">
        <v>133873.15643</v>
      </c>
      <c r="F11" s="290">
        <v>577698.24294000003</v>
      </c>
      <c r="G11" s="290">
        <v>54903.106306000001</v>
      </c>
      <c r="H11" s="290">
        <v>554676.02043999999</v>
      </c>
      <c r="I11" s="618">
        <v>0.87681763736533358</v>
      </c>
    </row>
    <row r="12" spans="1:11" ht="14.25" customHeight="1" x14ac:dyDescent="0.2">
      <c r="B12" s="439">
        <v>4</v>
      </c>
      <c r="C12" s="544" t="s">
        <v>439</v>
      </c>
      <c r="D12" s="296">
        <v>102942.82639</v>
      </c>
      <c r="E12" s="290">
        <v>0</v>
      </c>
      <c r="F12" s="296">
        <v>102942.82639</v>
      </c>
      <c r="G12" s="290">
        <v>0</v>
      </c>
      <c r="H12" s="290">
        <v>20588.565279999999</v>
      </c>
      <c r="I12" s="618">
        <v>0.20000000001942825</v>
      </c>
    </row>
    <row r="13" spans="1:11" ht="14.25" customHeight="1" x14ac:dyDescent="0.2">
      <c r="B13" s="439">
        <v>5</v>
      </c>
      <c r="C13" s="544" t="s">
        <v>437</v>
      </c>
      <c r="D13" s="296">
        <v>8415315.3058199994</v>
      </c>
      <c r="E13" s="290">
        <v>359482.84236000001</v>
      </c>
      <c r="F13" s="290">
        <v>8415315.3058199994</v>
      </c>
      <c r="G13" s="290">
        <v>151314.14443799999</v>
      </c>
      <c r="H13" s="290">
        <v>3197435.8385100001</v>
      </c>
      <c r="I13" s="618">
        <v>0.37324315905991512</v>
      </c>
    </row>
    <row r="14" spans="1:11" ht="14.25" customHeight="1" thickBot="1" x14ac:dyDescent="0.25">
      <c r="B14" s="109">
        <v>6</v>
      </c>
      <c r="C14" s="544" t="s">
        <v>434</v>
      </c>
      <c r="D14" s="518">
        <v>5085.5104499999998</v>
      </c>
      <c r="E14" s="519">
        <v>7394.6478500000003</v>
      </c>
      <c r="F14" s="519">
        <v>5085.5104499999998</v>
      </c>
      <c r="G14" s="519">
        <v>3697.3239250000001</v>
      </c>
      <c r="H14" s="519">
        <v>0</v>
      </c>
      <c r="I14" s="619">
        <v>0</v>
      </c>
    </row>
    <row r="15" spans="1:11" ht="14.25" customHeight="1" thickBot="1" x14ac:dyDescent="0.25">
      <c r="B15" s="109">
        <v>7</v>
      </c>
      <c r="C15" s="544" t="s">
        <v>441</v>
      </c>
      <c r="D15" s="296">
        <v>310290.00686999998</v>
      </c>
      <c r="E15" s="290">
        <v>3.2969999999999999E-2</v>
      </c>
      <c r="F15" s="290">
        <v>310290.00686999998</v>
      </c>
      <c r="G15" s="290">
        <v>6.894E-3</v>
      </c>
      <c r="H15" s="290">
        <v>443129.85488</v>
      </c>
      <c r="I15" s="618">
        <v>1.4281151027214016</v>
      </c>
    </row>
    <row r="16" spans="1:11" ht="14.25" customHeight="1" thickBot="1" x14ac:dyDescent="0.25">
      <c r="B16" s="109">
        <v>8</v>
      </c>
      <c r="C16" s="554" t="s">
        <v>681</v>
      </c>
      <c r="D16" s="298">
        <v>97587.182000000001</v>
      </c>
      <c r="E16" s="305">
        <v>0</v>
      </c>
      <c r="F16" s="305">
        <v>97587.182000000001</v>
      </c>
      <c r="G16" s="305">
        <v>0</v>
      </c>
      <c r="H16" s="305">
        <v>146380.77299999999</v>
      </c>
      <c r="I16" s="620">
        <v>1.5</v>
      </c>
    </row>
    <row r="29" spans="5:5" x14ac:dyDescent="0.2">
      <c r="E29" s="417"/>
    </row>
    <row r="31" spans="5:5" x14ac:dyDescent="0.2">
      <c r="E31" s="552"/>
    </row>
  </sheetData>
  <mergeCells count="4">
    <mergeCell ref="H7:H8"/>
    <mergeCell ref="I7:I8"/>
    <mergeCell ref="D7:E7"/>
    <mergeCell ref="F7:G7"/>
  </mergeCells>
  <pageMargins left="0.7" right="0.7" top="0.75" bottom="0.75" header="0.3" footer="0.3"/>
  <pageSetup paperSize="9" orientation="portrait" verticalDpi="144" r:id="rId1"/>
  <headerFooter>
    <oddHeader>&amp;R&amp;"Calibri"&amp;12&amp;K008000Intern - Søre Sunnmøre&amp;1#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1" filterMode="1">
    <pageSetUpPr fitToPage="1"/>
  </sheetPr>
  <dimension ref="A1:K62"/>
  <sheetViews>
    <sheetView showGridLines="0" topLeftCell="B1" zoomScale="130" zoomScaleNormal="130" zoomScaleSheetLayoutView="90" workbookViewId="0">
      <selection activeCell="H34" sqref="H34"/>
    </sheetView>
  </sheetViews>
  <sheetFormatPr baseColWidth="10" defaultColWidth="11.42578125" defaultRowHeight="12.75" x14ac:dyDescent="0.2"/>
  <cols>
    <col min="1" max="1" width="4.7109375" style="9" customWidth="1"/>
    <col min="2" max="2" width="4.7109375" style="4" customWidth="1"/>
    <col min="3" max="3" width="86.140625" style="5" bestFit="1" customWidth="1"/>
    <col min="4" max="4" width="17.42578125" style="4" bestFit="1" customWidth="1"/>
    <col min="5" max="5" width="9.28515625" style="5" bestFit="1" customWidth="1"/>
    <col min="6" max="6" width="10.42578125" style="5" bestFit="1" customWidth="1"/>
    <col min="7" max="7" width="11.85546875" style="4" customWidth="1"/>
    <col min="8" max="8" width="24.85546875" style="4" customWidth="1"/>
    <col min="9" max="16384" width="11.42578125" style="4"/>
  </cols>
  <sheetData>
    <row r="1" spans="1:11" s="1" customFormat="1" ht="18.75" customHeight="1" x14ac:dyDescent="0.2">
      <c r="A1" s="163"/>
      <c r="B1" s="164"/>
      <c r="C1" s="165"/>
      <c r="D1" s="164"/>
      <c r="E1" s="165"/>
      <c r="F1" s="165"/>
      <c r="G1" s="165"/>
      <c r="J1" s="6"/>
      <c r="K1" s="6"/>
    </row>
    <row r="2" spans="1:11" ht="18.75" customHeight="1" x14ac:dyDescent="0.2">
      <c r="B2" s="2" t="s">
        <v>0</v>
      </c>
      <c r="C2" s="166"/>
      <c r="D2" s="3"/>
      <c r="E2" s="166"/>
      <c r="F2" s="166"/>
      <c r="G2" s="166"/>
      <c r="J2" s="6"/>
      <c r="K2" s="6"/>
    </row>
    <row r="3" spans="1:11" ht="14.25" customHeight="1" x14ac:dyDescent="0.2">
      <c r="A3" s="167"/>
      <c r="B3" s="192" t="s">
        <v>1</v>
      </c>
      <c r="C3" s="193" t="s">
        <v>2</v>
      </c>
      <c r="D3" s="193" t="s">
        <v>3</v>
      </c>
      <c r="E3" s="193" t="s">
        <v>4</v>
      </c>
      <c r="F3" s="193" t="s">
        <v>5</v>
      </c>
      <c r="G3" s="193" t="s">
        <v>6</v>
      </c>
      <c r="J3" s="6"/>
      <c r="K3" s="6"/>
    </row>
    <row r="4" spans="1:11" s="8" customFormat="1" ht="14.25" customHeight="1" x14ac:dyDescent="0.2">
      <c r="A4" s="7"/>
      <c r="B4" s="169">
        <v>1</v>
      </c>
      <c r="C4" s="134" t="s">
        <v>7</v>
      </c>
      <c r="D4" s="134" t="s">
        <v>8</v>
      </c>
      <c r="E4" s="134" t="s">
        <v>9</v>
      </c>
      <c r="F4" s="134" t="s">
        <v>677</v>
      </c>
      <c r="G4" s="309" t="s">
        <v>10</v>
      </c>
      <c r="H4" s="510"/>
      <c r="J4" s="6"/>
      <c r="K4" s="6"/>
    </row>
    <row r="5" spans="1:11" s="8" customFormat="1" ht="14.25" hidden="1" customHeight="1" x14ac:dyDescent="0.15">
      <c r="A5" s="7"/>
      <c r="B5" s="182">
        <v>2</v>
      </c>
      <c r="C5" s="180" t="s">
        <v>11</v>
      </c>
      <c r="D5" s="180" t="s">
        <v>12</v>
      </c>
      <c r="E5" s="180" t="s">
        <v>9</v>
      </c>
      <c r="F5" s="134" t="s">
        <v>13</v>
      </c>
      <c r="G5" s="310" t="s">
        <v>14</v>
      </c>
      <c r="J5" s="8" t="s">
        <v>15</v>
      </c>
      <c r="K5" s="8" t="s">
        <v>16</v>
      </c>
    </row>
    <row r="6" spans="1:11" s="8" customFormat="1" ht="14.25" customHeight="1" x14ac:dyDescent="0.2">
      <c r="A6" s="7"/>
      <c r="B6" s="169">
        <v>3</v>
      </c>
      <c r="C6" s="134" t="s">
        <v>17</v>
      </c>
      <c r="D6" s="134" t="s">
        <v>18</v>
      </c>
      <c r="E6" s="134" t="s">
        <v>9</v>
      </c>
      <c r="F6" s="134" t="s">
        <v>677</v>
      </c>
      <c r="G6" s="309" t="s">
        <v>10</v>
      </c>
      <c r="J6" s="6"/>
      <c r="K6" s="6"/>
    </row>
    <row r="7" spans="1:11" s="8" customFormat="1" ht="14.25" customHeight="1" x14ac:dyDescent="0.2">
      <c r="A7" s="168"/>
      <c r="B7" s="182">
        <v>4</v>
      </c>
      <c r="C7" s="180" t="s">
        <v>19</v>
      </c>
      <c r="D7" s="180" t="s">
        <v>20</v>
      </c>
      <c r="E7" s="180" t="s">
        <v>9</v>
      </c>
      <c r="F7" s="180" t="s">
        <v>677</v>
      </c>
      <c r="G7" s="310" t="s">
        <v>10</v>
      </c>
      <c r="H7" s="510"/>
      <c r="J7" s="6"/>
      <c r="K7" s="6"/>
    </row>
    <row r="8" spans="1:11" s="8" customFormat="1" ht="14.25" customHeight="1" x14ac:dyDescent="0.2">
      <c r="A8" s="168"/>
      <c r="B8" s="197">
        <v>5</v>
      </c>
      <c r="C8" s="196" t="s">
        <v>21</v>
      </c>
      <c r="D8" s="196" t="s">
        <v>20</v>
      </c>
      <c r="E8" s="196" t="s">
        <v>9</v>
      </c>
      <c r="F8" s="134" t="s">
        <v>677</v>
      </c>
      <c r="G8" s="311" t="s">
        <v>10</v>
      </c>
      <c r="H8" s="510"/>
      <c r="J8" s="6"/>
      <c r="K8" s="6"/>
    </row>
    <row r="9" spans="1:11" s="8" customFormat="1" ht="14.25" customHeight="1" x14ac:dyDescent="0.2">
      <c r="A9" s="168"/>
      <c r="B9" s="182">
        <v>6</v>
      </c>
      <c r="C9" s="180" t="s">
        <v>22</v>
      </c>
      <c r="D9" s="180" t="s">
        <v>23</v>
      </c>
      <c r="E9" s="180" t="s">
        <v>9</v>
      </c>
      <c r="F9" s="180" t="s">
        <v>677</v>
      </c>
      <c r="G9" s="310" t="s">
        <v>10</v>
      </c>
      <c r="J9" s="6"/>
      <c r="K9" s="6"/>
    </row>
    <row r="10" spans="1:11" s="8" customFormat="1" ht="14.25" hidden="1" customHeight="1" x14ac:dyDescent="0.15">
      <c r="A10" s="7"/>
      <c r="B10" s="169">
        <v>7</v>
      </c>
      <c r="C10" s="134" t="s">
        <v>24</v>
      </c>
      <c r="D10" s="134" t="s">
        <v>25</v>
      </c>
      <c r="E10" s="134" t="s">
        <v>26</v>
      </c>
      <c r="F10" s="134" t="s">
        <v>27</v>
      </c>
      <c r="G10" s="309" t="s">
        <v>14</v>
      </c>
    </row>
    <row r="11" spans="1:11" ht="14.25" hidden="1" customHeight="1" x14ac:dyDescent="0.2">
      <c r="A11" s="7"/>
      <c r="B11" s="182">
        <v>8</v>
      </c>
      <c r="C11" s="180" t="s">
        <v>28</v>
      </c>
      <c r="D11" s="180" t="s">
        <v>29</v>
      </c>
      <c r="E11" s="180" t="s">
        <v>26</v>
      </c>
      <c r="F11" s="180" t="s">
        <v>27</v>
      </c>
      <c r="G11" s="310" t="s">
        <v>30</v>
      </c>
    </row>
    <row r="12" spans="1:11" ht="14.25" customHeight="1" x14ac:dyDescent="0.2">
      <c r="A12" s="168"/>
      <c r="B12" s="197">
        <v>9</v>
      </c>
      <c r="C12" s="196" t="s">
        <v>31</v>
      </c>
      <c r="D12" s="196" t="s">
        <v>29</v>
      </c>
      <c r="E12" s="196" t="s">
        <v>9</v>
      </c>
      <c r="F12" s="134" t="s">
        <v>677</v>
      </c>
      <c r="G12" s="311" t="s">
        <v>10</v>
      </c>
      <c r="H12" s="510"/>
      <c r="J12" s="6"/>
      <c r="K12" s="6"/>
    </row>
    <row r="13" spans="1:11" ht="14.25" customHeight="1" x14ac:dyDescent="0.2">
      <c r="A13" s="168"/>
      <c r="B13" s="182">
        <v>10</v>
      </c>
      <c r="C13" s="180" t="s">
        <v>32</v>
      </c>
      <c r="D13" s="180" t="s">
        <v>29</v>
      </c>
      <c r="E13" s="180" t="s">
        <v>9</v>
      </c>
      <c r="F13" s="180" t="s">
        <v>677</v>
      </c>
      <c r="G13" s="310" t="s">
        <v>10</v>
      </c>
      <c r="J13" s="6"/>
      <c r="K13" s="6"/>
    </row>
    <row r="14" spans="1:11" s="6" customFormat="1" ht="14.25" customHeight="1" x14ac:dyDescent="0.2">
      <c r="A14" s="168"/>
      <c r="B14" s="169">
        <v>11</v>
      </c>
      <c r="C14" s="134" t="s">
        <v>33</v>
      </c>
      <c r="D14" s="134" t="s">
        <v>34</v>
      </c>
      <c r="E14" s="134" t="s">
        <v>9</v>
      </c>
      <c r="F14" s="134" t="s">
        <v>677</v>
      </c>
      <c r="G14" s="309" t="s">
        <v>10</v>
      </c>
    </row>
    <row r="15" spans="1:11" s="6" customFormat="1" ht="14.25" customHeight="1" x14ac:dyDescent="0.2">
      <c r="A15" s="168"/>
      <c r="B15" s="182">
        <v>12</v>
      </c>
      <c r="C15" s="180" t="s">
        <v>35</v>
      </c>
      <c r="D15" s="180" t="s">
        <v>36</v>
      </c>
      <c r="E15" s="180" t="s">
        <v>9</v>
      </c>
      <c r="F15" s="180" t="s">
        <v>677</v>
      </c>
      <c r="G15" s="310" t="s">
        <v>10</v>
      </c>
    </row>
    <row r="16" spans="1:11" s="6" customFormat="1" ht="14.25" customHeight="1" x14ac:dyDescent="0.2">
      <c r="A16" s="168"/>
      <c r="B16" s="169">
        <v>13</v>
      </c>
      <c r="C16" s="134" t="s">
        <v>37</v>
      </c>
      <c r="D16" s="134" t="s">
        <v>38</v>
      </c>
      <c r="E16" s="134" t="s">
        <v>9</v>
      </c>
      <c r="F16" s="134" t="s">
        <v>677</v>
      </c>
      <c r="G16" s="309" t="s">
        <v>10</v>
      </c>
    </row>
    <row r="17" spans="1:7" s="6" customFormat="1" ht="14.25" customHeight="1" x14ac:dyDescent="0.2">
      <c r="A17" s="168"/>
      <c r="B17" s="182">
        <v>14</v>
      </c>
      <c r="C17" s="180" t="s">
        <v>39</v>
      </c>
      <c r="D17" s="180" t="s">
        <v>40</v>
      </c>
      <c r="E17" s="180" t="s">
        <v>9</v>
      </c>
      <c r="F17" s="180" t="s">
        <v>677</v>
      </c>
      <c r="G17" s="310" t="s">
        <v>10</v>
      </c>
    </row>
    <row r="18" spans="1:7" s="6" customFormat="1" ht="14.25" customHeight="1" x14ac:dyDescent="0.2">
      <c r="A18" s="168"/>
      <c r="B18" s="169">
        <v>15</v>
      </c>
      <c r="C18" s="134" t="s">
        <v>41</v>
      </c>
      <c r="D18" s="134" t="s">
        <v>42</v>
      </c>
      <c r="E18" s="134" t="s">
        <v>9</v>
      </c>
      <c r="F18" s="134" t="s">
        <v>677</v>
      </c>
      <c r="G18" s="309"/>
    </row>
    <row r="19" spans="1:7" s="6" customFormat="1" ht="14.25" customHeight="1" x14ac:dyDescent="0.2">
      <c r="A19" s="168"/>
      <c r="B19" s="182">
        <v>16</v>
      </c>
      <c r="C19" s="180" t="s">
        <v>43</v>
      </c>
      <c r="D19" s="180" t="s">
        <v>44</v>
      </c>
      <c r="E19" s="180" t="s">
        <v>9</v>
      </c>
      <c r="F19" s="180" t="s">
        <v>677</v>
      </c>
      <c r="G19" s="310"/>
    </row>
    <row r="20" spans="1:7" s="6" customFormat="1" ht="14.25" customHeight="1" x14ac:dyDescent="0.2">
      <c r="A20" s="168"/>
      <c r="B20" s="169">
        <v>17</v>
      </c>
      <c r="C20" s="134" t="s">
        <v>45</v>
      </c>
      <c r="D20" s="134" t="s">
        <v>46</v>
      </c>
      <c r="E20" s="134" t="s">
        <v>9</v>
      </c>
      <c r="F20" s="134" t="s">
        <v>677</v>
      </c>
      <c r="G20" s="309"/>
    </row>
    <row r="21" spans="1:7" s="6" customFormat="1" ht="14.25" customHeight="1" x14ac:dyDescent="0.2">
      <c r="A21" s="168"/>
      <c r="B21" s="182">
        <v>18</v>
      </c>
      <c r="C21" s="180" t="s">
        <v>47</v>
      </c>
      <c r="D21" s="180" t="s">
        <v>48</v>
      </c>
      <c r="E21" s="180" t="s">
        <v>9</v>
      </c>
      <c r="F21" s="180" t="s">
        <v>677</v>
      </c>
      <c r="G21" s="310"/>
    </row>
    <row r="22" spans="1:7" s="6" customFormat="1" ht="14.25" hidden="1" customHeight="1" x14ac:dyDescent="0.2">
      <c r="A22" s="168"/>
      <c r="B22" s="169">
        <v>19</v>
      </c>
      <c r="C22" s="134" t="s">
        <v>49</v>
      </c>
      <c r="D22" s="134" t="s">
        <v>50</v>
      </c>
      <c r="E22" s="134" t="s">
        <v>9</v>
      </c>
      <c r="F22" s="134" t="s">
        <v>13</v>
      </c>
      <c r="G22" s="309" t="s">
        <v>30</v>
      </c>
    </row>
    <row r="23" spans="1:7" s="6" customFormat="1" ht="14.25" hidden="1" customHeight="1" x14ac:dyDescent="0.2">
      <c r="A23" s="168"/>
      <c r="B23" s="182">
        <v>20</v>
      </c>
      <c r="C23" s="180" t="s">
        <v>51</v>
      </c>
      <c r="D23" s="180" t="s">
        <v>52</v>
      </c>
      <c r="E23" s="180" t="s">
        <v>53</v>
      </c>
      <c r="F23" s="180" t="s">
        <v>27</v>
      </c>
      <c r="G23" s="310" t="s">
        <v>30</v>
      </c>
    </row>
    <row r="24" spans="1:7" s="6" customFormat="1" ht="14.25" hidden="1" customHeight="1" x14ac:dyDescent="0.2">
      <c r="A24" s="168"/>
      <c r="B24" s="169">
        <v>21</v>
      </c>
      <c r="C24" s="134" t="s">
        <v>54</v>
      </c>
      <c r="D24" s="134" t="s">
        <v>55</v>
      </c>
      <c r="E24" s="134" t="s">
        <v>53</v>
      </c>
      <c r="F24" s="134" t="s">
        <v>27</v>
      </c>
      <c r="G24" s="309" t="s">
        <v>30</v>
      </c>
    </row>
    <row r="25" spans="1:7" s="6" customFormat="1" ht="14.25" customHeight="1" x14ac:dyDescent="0.2">
      <c r="A25" s="168"/>
      <c r="B25" s="182">
        <v>22</v>
      </c>
      <c r="C25" s="180" t="s">
        <v>56</v>
      </c>
      <c r="D25" s="180" t="s">
        <v>57</v>
      </c>
      <c r="E25" s="180" t="s">
        <v>9</v>
      </c>
      <c r="F25" s="180" t="s">
        <v>677</v>
      </c>
      <c r="G25" s="310" t="s">
        <v>10</v>
      </c>
    </row>
    <row r="26" spans="1:7" s="6" customFormat="1" ht="14.25" customHeight="1" x14ac:dyDescent="0.2">
      <c r="A26" s="168"/>
      <c r="B26" s="169">
        <v>23</v>
      </c>
      <c r="C26" s="134" t="s">
        <v>58</v>
      </c>
      <c r="D26" s="134" t="s">
        <v>59</v>
      </c>
      <c r="E26" s="134" t="s">
        <v>9</v>
      </c>
      <c r="F26" s="134" t="s">
        <v>677</v>
      </c>
      <c r="G26" s="309" t="s">
        <v>10</v>
      </c>
    </row>
    <row r="27" spans="1:7" s="6" customFormat="1" ht="14.25" customHeight="1" x14ac:dyDescent="0.2">
      <c r="A27" s="168"/>
      <c r="B27" s="182">
        <v>24</v>
      </c>
      <c r="C27" s="180" t="s">
        <v>60</v>
      </c>
      <c r="D27" s="180" t="s">
        <v>61</v>
      </c>
      <c r="E27" s="180" t="s">
        <v>9</v>
      </c>
      <c r="F27" s="180" t="s">
        <v>677</v>
      </c>
      <c r="G27" s="310" t="s">
        <v>10</v>
      </c>
    </row>
    <row r="28" spans="1:7" s="6" customFormat="1" ht="14.25" hidden="1" customHeight="1" x14ac:dyDescent="0.2">
      <c r="A28" s="168"/>
      <c r="B28" s="169">
        <v>25</v>
      </c>
      <c r="C28" s="134" t="s">
        <v>62</v>
      </c>
      <c r="D28" s="134" t="s">
        <v>63</v>
      </c>
      <c r="E28" s="134" t="s">
        <v>9</v>
      </c>
      <c r="F28" s="134" t="s">
        <v>13</v>
      </c>
      <c r="G28" s="309" t="s">
        <v>14</v>
      </c>
    </row>
    <row r="29" spans="1:7" s="6" customFormat="1" ht="14.25" hidden="1" customHeight="1" x14ac:dyDescent="0.2">
      <c r="A29" s="168"/>
      <c r="B29" s="182">
        <v>26</v>
      </c>
      <c r="C29" s="180" t="s">
        <v>64</v>
      </c>
      <c r="D29" s="180" t="s">
        <v>65</v>
      </c>
      <c r="E29" s="180" t="s">
        <v>53</v>
      </c>
      <c r="F29" s="180" t="s">
        <v>27</v>
      </c>
      <c r="G29" s="310" t="s">
        <v>14</v>
      </c>
    </row>
    <row r="30" spans="1:7" s="6" customFormat="1" ht="14.25" hidden="1" customHeight="1" x14ac:dyDescent="0.2">
      <c r="A30" s="168"/>
      <c r="B30" s="169">
        <v>27</v>
      </c>
      <c r="C30" s="134" t="s">
        <v>66</v>
      </c>
      <c r="D30" s="134" t="s">
        <v>67</v>
      </c>
      <c r="E30" s="134" t="s">
        <v>26</v>
      </c>
      <c r="F30" s="134" t="s">
        <v>27</v>
      </c>
      <c r="G30" s="311" t="s">
        <v>14</v>
      </c>
    </row>
    <row r="31" spans="1:7" s="6" customFormat="1" ht="14.25" hidden="1" customHeight="1" x14ac:dyDescent="0.2">
      <c r="A31" s="168"/>
      <c r="B31" s="182">
        <v>28</v>
      </c>
      <c r="C31" s="180" t="s">
        <v>68</v>
      </c>
      <c r="D31" s="180" t="s">
        <v>69</v>
      </c>
      <c r="E31" s="180" t="s">
        <v>9</v>
      </c>
      <c r="F31" s="134" t="s">
        <v>13</v>
      </c>
      <c r="G31" s="310" t="s">
        <v>14</v>
      </c>
    </row>
    <row r="32" spans="1:7" s="6" customFormat="1" ht="14.25" hidden="1" customHeight="1" x14ac:dyDescent="0.2">
      <c r="A32" s="168"/>
      <c r="B32" s="169">
        <v>29</v>
      </c>
      <c r="C32" s="134" t="s">
        <v>70</v>
      </c>
      <c r="D32" s="134" t="s">
        <v>71</v>
      </c>
      <c r="E32" s="134" t="s">
        <v>53</v>
      </c>
      <c r="F32" s="134" t="s">
        <v>27</v>
      </c>
      <c r="G32" s="309" t="s">
        <v>14</v>
      </c>
    </row>
    <row r="33" spans="1:7" s="8" customFormat="1" ht="14.25" hidden="1" customHeight="1" x14ac:dyDescent="0.15">
      <c r="A33" s="168"/>
      <c r="B33" s="182">
        <v>30</v>
      </c>
      <c r="C33" s="180" t="s">
        <v>72</v>
      </c>
      <c r="D33" s="180" t="s">
        <v>73</v>
      </c>
      <c r="E33" s="180" t="s">
        <v>53</v>
      </c>
      <c r="F33" s="180" t="s">
        <v>27</v>
      </c>
      <c r="G33" s="310" t="s">
        <v>14</v>
      </c>
    </row>
    <row r="34" spans="1:7" s="8" customFormat="1" ht="14.25" customHeight="1" x14ac:dyDescent="0.15">
      <c r="A34" s="168"/>
      <c r="B34" s="197">
        <v>31</v>
      </c>
      <c r="C34" s="196" t="s">
        <v>74</v>
      </c>
      <c r="D34" s="196" t="s">
        <v>75</v>
      </c>
      <c r="E34" s="196" t="s">
        <v>9</v>
      </c>
      <c r="F34" s="134" t="s">
        <v>677</v>
      </c>
      <c r="G34" s="311" t="s">
        <v>10</v>
      </c>
    </row>
    <row r="35" spans="1:7" s="8" customFormat="1" ht="14.25" hidden="1" customHeight="1" x14ac:dyDescent="0.15">
      <c r="A35" s="168"/>
      <c r="B35" s="182">
        <v>32</v>
      </c>
      <c r="C35" s="180" t="s">
        <v>76</v>
      </c>
      <c r="D35" s="180" t="s">
        <v>77</v>
      </c>
      <c r="E35" s="180" t="s">
        <v>53</v>
      </c>
      <c r="F35" s="180" t="s">
        <v>27</v>
      </c>
      <c r="G35" s="310" t="s">
        <v>14</v>
      </c>
    </row>
    <row r="36" spans="1:7" s="8" customFormat="1" ht="14.25" hidden="1" customHeight="1" x14ac:dyDescent="0.15">
      <c r="A36" s="168"/>
      <c r="B36" s="169">
        <v>33</v>
      </c>
      <c r="C36" s="134" t="s">
        <v>78</v>
      </c>
      <c r="D36" s="134" t="s">
        <v>79</v>
      </c>
      <c r="E36" s="134" t="s">
        <v>53</v>
      </c>
      <c r="F36" s="134" t="s">
        <v>27</v>
      </c>
      <c r="G36" s="309" t="s">
        <v>14</v>
      </c>
    </row>
    <row r="37" spans="1:7" s="8" customFormat="1" ht="14.25" hidden="1" customHeight="1" x14ac:dyDescent="0.15">
      <c r="A37" s="168"/>
      <c r="B37" s="182">
        <v>34</v>
      </c>
      <c r="C37" s="180" t="s">
        <v>80</v>
      </c>
      <c r="D37" s="180" t="s">
        <v>81</v>
      </c>
      <c r="E37" s="180" t="s">
        <v>53</v>
      </c>
      <c r="F37" s="180" t="s">
        <v>27</v>
      </c>
      <c r="G37" s="310" t="s">
        <v>14</v>
      </c>
    </row>
    <row r="38" spans="1:7" s="8" customFormat="1" ht="14.25" customHeight="1" x14ac:dyDescent="0.15">
      <c r="A38" s="168"/>
      <c r="B38" s="169">
        <v>35</v>
      </c>
      <c r="C38" s="134" t="s">
        <v>82</v>
      </c>
      <c r="D38" s="134" t="s">
        <v>83</v>
      </c>
      <c r="E38" s="134" t="s">
        <v>9</v>
      </c>
      <c r="F38" s="134" t="s">
        <v>677</v>
      </c>
      <c r="G38" s="309" t="s">
        <v>10</v>
      </c>
    </row>
    <row r="39" spans="1:7" s="8" customFormat="1" ht="14.25" hidden="1" customHeight="1" x14ac:dyDescent="0.15">
      <c r="A39" s="168"/>
      <c r="B39" s="182">
        <v>36</v>
      </c>
      <c r="C39" s="180" t="s">
        <v>84</v>
      </c>
      <c r="D39" s="180" t="s">
        <v>85</v>
      </c>
      <c r="E39" s="180" t="s">
        <v>53</v>
      </c>
      <c r="F39" s="180" t="s">
        <v>27</v>
      </c>
      <c r="G39" s="310" t="s">
        <v>14</v>
      </c>
    </row>
    <row r="40" spans="1:7" s="8" customFormat="1" ht="14.25" hidden="1" customHeight="1" x14ac:dyDescent="0.15">
      <c r="A40" s="168"/>
      <c r="B40" s="169">
        <v>37</v>
      </c>
      <c r="C40" s="134" t="s">
        <v>86</v>
      </c>
      <c r="D40" s="134" t="s">
        <v>87</v>
      </c>
      <c r="E40" s="134" t="s">
        <v>26</v>
      </c>
      <c r="F40" s="134" t="s">
        <v>27</v>
      </c>
      <c r="G40" s="309" t="s">
        <v>14</v>
      </c>
    </row>
    <row r="41" spans="1:7" s="8" customFormat="1" ht="14.25" hidden="1" customHeight="1" x14ac:dyDescent="0.15">
      <c r="A41" s="168"/>
      <c r="B41" s="182">
        <v>38</v>
      </c>
      <c r="C41" s="180" t="s">
        <v>88</v>
      </c>
      <c r="D41" s="180" t="s">
        <v>89</v>
      </c>
      <c r="E41" s="180" t="s">
        <v>53</v>
      </c>
      <c r="F41" s="180" t="s">
        <v>27</v>
      </c>
      <c r="G41" s="310" t="s">
        <v>14</v>
      </c>
    </row>
    <row r="42" spans="1:7" s="8" customFormat="1" ht="14.25" hidden="1" customHeight="1" x14ac:dyDescent="0.15">
      <c r="A42" s="168"/>
      <c r="B42" s="169">
        <v>39</v>
      </c>
      <c r="C42" s="134" t="s">
        <v>90</v>
      </c>
      <c r="D42" s="134" t="s">
        <v>91</v>
      </c>
      <c r="E42" s="134" t="s">
        <v>53</v>
      </c>
      <c r="F42" s="134" t="s">
        <v>27</v>
      </c>
      <c r="G42" s="309" t="s">
        <v>14</v>
      </c>
    </row>
    <row r="43" spans="1:7" s="8" customFormat="1" ht="14.25" hidden="1" customHeight="1" x14ac:dyDescent="0.15">
      <c r="A43" s="168"/>
      <c r="B43" s="182">
        <v>40</v>
      </c>
      <c r="C43" s="180" t="s">
        <v>92</v>
      </c>
      <c r="D43" s="180" t="s">
        <v>91</v>
      </c>
      <c r="E43" s="180" t="s">
        <v>53</v>
      </c>
      <c r="F43" s="180" t="s">
        <v>27</v>
      </c>
      <c r="G43" s="310" t="s">
        <v>14</v>
      </c>
    </row>
    <row r="44" spans="1:7" s="8" customFormat="1" ht="14.25" hidden="1" customHeight="1" x14ac:dyDescent="0.15">
      <c r="A44" s="168"/>
      <c r="B44" s="169">
        <v>41</v>
      </c>
      <c r="C44" s="134" t="s">
        <v>93</v>
      </c>
      <c r="D44" s="134" t="s">
        <v>91</v>
      </c>
      <c r="E44" s="134" t="s">
        <v>53</v>
      </c>
      <c r="F44" s="134" t="s">
        <v>27</v>
      </c>
      <c r="G44" s="309" t="s">
        <v>14</v>
      </c>
    </row>
    <row r="45" spans="1:7" s="8" customFormat="1" ht="14.25" hidden="1" customHeight="1" x14ac:dyDescent="0.15">
      <c r="A45" s="168"/>
      <c r="B45" s="182">
        <v>42</v>
      </c>
      <c r="C45" s="180" t="s">
        <v>94</v>
      </c>
      <c r="D45" s="180" t="s">
        <v>91</v>
      </c>
      <c r="E45" s="180" t="s">
        <v>53</v>
      </c>
      <c r="F45" s="180" t="s">
        <v>27</v>
      </c>
      <c r="G45" s="310" t="s">
        <v>14</v>
      </c>
    </row>
    <row r="46" spans="1:7" s="8" customFormat="1" ht="14.25" hidden="1" customHeight="1" x14ac:dyDescent="0.15">
      <c r="A46" s="168"/>
      <c r="B46" s="169">
        <v>43</v>
      </c>
      <c r="C46" s="134" t="s">
        <v>95</v>
      </c>
      <c r="D46" s="134" t="s">
        <v>96</v>
      </c>
      <c r="E46" s="134" t="s">
        <v>53</v>
      </c>
      <c r="F46" s="134" t="s">
        <v>27</v>
      </c>
      <c r="G46" s="309" t="s">
        <v>14</v>
      </c>
    </row>
    <row r="47" spans="1:7" s="8" customFormat="1" ht="14.25" hidden="1" customHeight="1" x14ac:dyDescent="0.15">
      <c r="A47" s="168"/>
      <c r="B47" s="182">
        <v>44</v>
      </c>
      <c r="C47" s="180" t="s">
        <v>97</v>
      </c>
      <c r="D47" s="180" t="s">
        <v>98</v>
      </c>
      <c r="E47" s="180" t="s">
        <v>53</v>
      </c>
      <c r="F47" s="180" t="s">
        <v>27</v>
      </c>
      <c r="G47" s="310" t="s">
        <v>14</v>
      </c>
    </row>
    <row r="48" spans="1:7" s="8" customFormat="1" ht="14.25" hidden="1" customHeight="1" x14ac:dyDescent="0.15">
      <c r="A48" s="168"/>
      <c r="B48" s="169">
        <v>45</v>
      </c>
      <c r="C48" s="134" t="s">
        <v>99</v>
      </c>
      <c r="D48" s="134" t="s">
        <v>100</v>
      </c>
      <c r="E48" s="134" t="s">
        <v>53</v>
      </c>
      <c r="F48" s="134" t="s">
        <v>27</v>
      </c>
      <c r="G48" s="309" t="s">
        <v>14</v>
      </c>
    </row>
    <row r="49" spans="1:7" s="8" customFormat="1" ht="14.25" hidden="1" customHeight="1" x14ac:dyDescent="0.15">
      <c r="A49" s="168"/>
      <c r="B49" s="182">
        <v>46</v>
      </c>
      <c r="C49" s="180" t="s">
        <v>101</v>
      </c>
      <c r="D49" s="180" t="s">
        <v>102</v>
      </c>
      <c r="E49" s="180" t="s">
        <v>53</v>
      </c>
      <c r="F49" s="180" t="s">
        <v>27</v>
      </c>
      <c r="G49" s="310" t="s">
        <v>14</v>
      </c>
    </row>
    <row r="50" spans="1:7" s="8" customFormat="1" ht="14.25" hidden="1" customHeight="1" x14ac:dyDescent="0.15">
      <c r="A50" s="168"/>
      <c r="B50" s="169">
        <v>47</v>
      </c>
      <c r="C50" s="134" t="s">
        <v>103</v>
      </c>
      <c r="D50" s="134" t="s">
        <v>104</v>
      </c>
      <c r="E50" s="134" t="s">
        <v>53</v>
      </c>
      <c r="F50" s="134" t="s">
        <v>27</v>
      </c>
      <c r="G50" s="309" t="s">
        <v>14</v>
      </c>
    </row>
    <row r="51" spans="1:7" s="8" customFormat="1" ht="14.25" customHeight="1" x14ac:dyDescent="0.15">
      <c r="A51" s="168"/>
      <c r="B51" s="182">
        <v>48</v>
      </c>
      <c r="C51" s="180" t="s">
        <v>105</v>
      </c>
      <c r="D51" s="180" t="s">
        <v>106</v>
      </c>
      <c r="E51" s="180" t="s">
        <v>53</v>
      </c>
      <c r="F51" s="180" t="s">
        <v>677</v>
      </c>
      <c r="G51" s="310" t="s">
        <v>10</v>
      </c>
    </row>
    <row r="52" spans="1:7" s="8" customFormat="1" ht="14.25" customHeight="1" x14ac:dyDescent="0.15">
      <c r="A52" s="168"/>
      <c r="B52" s="169">
        <v>49</v>
      </c>
      <c r="C52" s="134" t="s">
        <v>107</v>
      </c>
      <c r="D52" s="134" t="s">
        <v>108</v>
      </c>
      <c r="E52" s="134" t="s">
        <v>53</v>
      </c>
      <c r="F52" s="134" t="s">
        <v>677</v>
      </c>
      <c r="G52" s="309" t="s">
        <v>10</v>
      </c>
    </row>
    <row r="53" spans="1:7" s="8" customFormat="1" ht="14.25" hidden="1" customHeight="1" x14ac:dyDescent="0.15">
      <c r="A53" s="168"/>
      <c r="B53" s="182">
        <v>50</v>
      </c>
      <c r="C53" s="180" t="s">
        <v>109</v>
      </c>
      <c r="D53" s="180" t="s">
        <v>108</v>
      </c>
      <c r="E53" s="180" t="s">
        <v>26</v>
      </c>
      <c r="F53" s="180" t="s">
        <v>27</v>
      </c>
      <c r="G53" s="310" t="s">
        <v>14</v>
      </c>
    </row>
    <row r="54" spans="1:7" s="8" customFormat="1" ht="14.25" hidden="1" customHeight="1" x14ac:dyDescent="0.15">
      <c r="A54" s="168"/>
      <c r="B54" s="169">
        <v>51</v>
      </c>
      <c r="C54" s="134" t="s">
        <v>110</v>
      </c>
      <c r="D54" s="134" t="s">
        <v>108</v>
      </c>
      <c r="E54" s="134" t="s">
        <v>26</v>
      </c>
      <c r="F54" s="134" t="s">
        <v>27</v>
      </c>
      <c r="G54" s="309" t="s">
        <v>14</v>
      </c>
    </row>
    <row r="55" spans="1:7" x14ac:dyDescent="0.2">
      <c r="A55" s="168"/>
      <c r="B55" s="182">
        <v>52</v>
      </c>
      <c r="C55" s="180" t="s">
        <v>111</v>
      </c>
      <c r="D55" s="180" t="s">
        <v>112</v>
      </c>
      <c r="E55" s="180" t="s">
        <v>9</v>
      </c>
      <c r="F55" s="180" t="s">
        <v>677</v>
      </c>
      <c r="G55" s="310" t="s">
        <v>10</v>
      </c>
    </row>
    <row r="56" spans="1:7" x14ac:dyDescent="0.2">
      <c r="A56" s="168"/>
      <c r="B56" s="194">
        <v>53</v>
      </c>
      <c r="C56" s="195" t="s">
        <v>113</v>
      </c>
      <c r="D56" s="195" t="s">
        <v>112</v>
      </c>
      <c r="E56" s="195" t="s">
        <v>9</v>
      </c>
      <c r="F56" s="195" t="s">
        <v>677</v>
      </c>
      <c r="G56" s="312" t="s">
        <v>10</v>
      </c>
    </row>
    <row r="57" spans="1:7" x14ac:dyDescent="0.2">
      <c r="A57" s="7"/>
      <c r="B57" s="181" t="s">
        <v>114</v>
      </c>
    </row>
    <row r="58" spans="1:7" x14ac:dyDescent="0.2">
      <c r="A58" s="7"/>
    </row>
    <row r="59" spans="1:7" x14ac:dyDescent="0.2">
      <c r="A59" s="7"/>
      <c r="B59" s="198" t="s">
        <v>115</v>
      </c>
      <c r="C59" s="199"/>
    </row>
    <row r="60" spans="1:7" x14ac:dyDescent="0.2">
      <c r="A60" s="7"/>
      <c r="B60" s="198" t="s">
        <v>116</v>
      </c>
      <c r="C60" s="199"/>
    </row>
    <row r="61" spans="1:7" x14ac:dyDescent="0.2">
      <c r="A61" s="7"/>
      <c r="B61" s="198"/>
      <c r="C61" s="199"/>
    </row>
    <row r="62" spans="1:7" x14ac:dyDescent="0.2">
      <c r="A62" s="7"/>
    </row>
  </sheetData>
  <autoFilter ref="B3:G57" xr:uid="{00000000-0009-0000-0000-000001000000}">
    <filterColumn colId="5">
      <filters blank="1">
        <filter val="-"/>
      </filters>
    </filterColumn>
  </autoFilter>
  <hyperlinks>
    <hyperlink ref="B5:G5" location="'2'!A1" display="'2'!A1" xr:uid="{00000000-0004-0000-0100-000000000000}"/>
    <hyperlink ref="B6:G6" location="'3'!A1" display="'3'!A1" xr:uid="{00000000-0004-0000-0100-000001000000}"/>
    <hyperlink ref="B4:G4" location="'1'!A1" display="'1'!A1" xr:uid="{00000000-0004-0000-0100-000002000000}"/>
    <hyperlink ref="B7:G7" location="'4'!A1" display="'4'!A1" xr:uid="{00000000-0004-0000-0100-000003000000}"/>
    <hyperlink ref="B8:G8" location="'5'!A1" display="'5'!A1" xr:uid="{00000000-0004-0000-0100-000004000000}"/>
    <hyperlink ref="B9:G9" location="'6'!A1" display="'6'!A1" xr:uid="{00000000-0004-0000-0100-000005000000}"/>
    <hyperlink ref="B12:G12" location="'9'!A1" display="'9'!A1" xr:uid="{00000000-0004-0000-0100-000006000000}"/>
    <hyperlink ref="B13:G13" location="'10'!A1" display="'10'!A1" xr:uid="{00000000-0004-0000-0100-000007000000}"/>
    <hyperlink ref="B14:G14" location="'11'!A1" display="'11'!A1" xr:uid="{00000000-0004-0000-0100-000008000000}"/>
    <hyperlink ref="B16:G16" location="'13'!A1" display="'13'!A1" xr:uid="{00000000-0004-0000-0100-000009000000}"/>
    <hyperlink ref="B17:G17" location="'14'!A1" display="'14'!A1" xr:uid="{00000000-0004-0000-0100-00000A000000}"/>
    <hyperlink ref="B25:G25" location="'22'!A1" display="'22'!A1" xr:uid="{00000000-0004-0000-0100-00000B000000}"/>
    <hyperlink ref="B26:G26" location="'23'!A1" display="'23'!A1" xr:uid="{00000000-0004-0000-0100-00000C000000}"/>
    <hyperlink ref="B27:G27" location="'24'!A1" display="'24'!A1" xr:uid="{00000000-0004-0000-0100-00000D000000}"/>
    <hyperlink ref="B28:G28" location="'25'!A1" display="'25'!A1" xr:uid="{00000000-0004-0000-0100-00000E000000}"/>
    <hyperlink ref="B51:G51" location="'48'!A1" display="'48'!A1" xr:uid="{00000000-0004-0000-0100-00000F000000}"/>
    <hyperlink ref="B33:G33" location="'30'!A1" display="'30'!A1" xr:uid="{00000000-0004-0000-0100-000010000000}"/>
    <hyperlink ref="B37:G37" location="'34'!A1" display="'34'!A1" xr:uid="{00000000-0004-0000-0100-000011000000}"/>
    <hyperlink ref="G37" location="'34'!A1" display="'34'!A1" xr:uid="{00000000-0004-0000-0100-000012000000}"/>
    <hyperlink ref="G38" location="'35'!A1" display="'35'!A1" xr:uid="{00000000-0004-0000-0100-000013000000}"/>
    <hyperlink ref="B52:G52" location="'49'!A1" display="'49'!A1" xr:uid="{00000000-0004-0000-0100-000014000000}"/>
    <hyperlink ref="B53:G53" location="'50'!A1" display="'50'!A1" xr:uid="{00000000-0004-0000-0100-000015000000}"/>
    <hyperlink ref="B54:G54" location="'51'!A1" display="'51'!A1" xr:uid="{00000000-0004-0000-0100-000016000000}"/>
    <hyperlink ref="B55:G55" location="'52'!A1" display="'52'!A1" xr:uid="{00000000-0004-0000-0100-000017000000}"/>
    <hyperlink ref="B56:G56" location="'53'!A1" display="'53'!A1" xr:uid="{00000000-0004-0000-0100-000018000000}"/>
    <hyperlink ref="F4" location="'1'!A1" display="'1'!A1" xr:uid="{00000000-0004-0000-0100-00001A000000}"/>
    <hyperlink ref="F30" location="'27'!A1" display="'27'!A1" xr:uid="{00000000-0004-0000-0100-00001B000000}"/>
    <hyperlink ref="F33" location="'30'!A1" display="'30'!A1" xr:uid="{00000000-0004-0000-0100-00001D000000}"/>
    <hyperlink ref="F37" location="'34'!A1" display="'34'!A1" xr:uid="{00000000-0004-0000-0100-00001E000000}"/>
    <hyperlink ref="F53" location="'50'!A1" display="'50'!A1" xr:uid="{00000000-0004-0000-0100-000020000000}"/>
    <hyperlink ref="F54" location="'51'!A1" display="'51'!A1" xr:uid="{00000000-0004-0000-0100-000021000000}"/>
    <hyperlink ref="F16:F22" location="'1'!A1" display="'1'!A1" xr:uid="{00000000-0004-0000-0100-000025000000}"/>
    <hyperlink ref="F31" location="'1'!A1" display="'1'!A1" xr:uid="{00000000-0004-0000-0100-000027000000}"/>
    <hyperlink ref="B15:G15" location="'12'!A1" display="'12'!A1" xr:uid="{00000000-0004-0000-0100-000019000000}"/>
    <hyperlink ref="F6:F9" location="'1'!A1" display="'1'!A1" xr:uid="{6A05C6E7-EA53-4A30-BF4A-5FC42E784E3C}"/>
    <hyperlink ref="F12:F21" location="'1'!A1" display="'1'!A1" xr:uid="{3264424E-6599-4D03-BE18-DD806D779712}"/>
    <hyperlink ref="F25:F27" location="'1'!A1" display="'1'!A1" xr:uid="{4F4813FA-6F97-4BDF-8E95-B219E93E4746}"/>
    <hyperlink ref="F34" location="'1'!A1" display="'1'!A1" xr:uid="{DC576984-E436-405C-A4DA-EE100CEDDCBB}"/>
    <hyperlink ref="F38" location="'1'!A1" display="'1'!A1" xr:uid="{858B3958-1B83-49A5-9778-215F8484C39C}"/>
    <hyperlink ref="F51:F52" location="'1'!A1" display="'1'!A1" xr:uid="{CBE8C661-C39D-46F6-9D44-14E7E6E44F46}"/>
    <hyperlink ref="F55:F56" location="'1'!A1" display="'1'!A1" xr:uid="{C91708C1-7879-4A25-ABFD-2EE96D189DA0}"/>
  </hyperlinks>
  <pageMargins left="0.70866141732283472" right="0.70866141732283472" top="0.6692913385826772" bottom="0.39370078740157483" header="0.51181102362204722" footer="0.51181102362204722"/>
  <pageSetup paperSize="9" scale="41" fitToHeight="0" orientation="portrait" r:id="rId1"/>
  <headerFooter scaleWithDoc="0">
    <oddHeader>&amp;L&amp;8FACT BOOK DNB - 4Q15&amp;R&amp;"Calibri"&amp;12&amp;K008000Intern - Søre Sunnmøre&amp;1#_x000D_&amp;"Calibri"&amp;11&amp;K000000&amp;8CONTENTS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Ark22"/>
  <dimension ref="A1:T23"/>
  <sheetViews>
    <sheetView zoomScale="110" zoomScaleNormal="110" workbookViewId="0">
      <selection activeCell="G14" sqref="G14"/>
    </sheetView>
  </sheetViews>
  <sheetFormatPr baseColWidth="10" defaultColWidth="11.42578125" defaultRowHeight="14.25" x14ac:dyDescent="0.2"/>
  <cols>
    <col min="1" max="2" width="4.28515625" style="15" customWidth="1"/>
    <col min="3" max="3" width="39.85546875" style="15" bestFit="1" customWidth="1"/>
    <col min="4" max="9" width="12.28515625" style="15" customWidth="1"/>
    <col min="10" max="11" width="12.42578125" style="15" customWidth="1"/>
    <col min="12" max="19" width="14.28515625" style="15" customWidth="1"/>
    <col min="20" max="20" width="13.5703125" style="15" customWidth="1"/>
    <col min="21" max="16384" width="11.42578125" style="15"/>
  </cols>
  <sheetData>
    <row r="1" spans="1:20" ht="18.75" customHeight="1" x14ac:dyDescent="0.2">
      <c r="H1" s="86"/>
      <c r="K1" s="17"/>
    </row>
    <row r="2" spans="1:20" ht="18.75" customHeight="1" x14ac:dyDescent="0.2">
      <c r="A2" s="16" t="s">
        <v>60</v>
      </c>
      <c r="B2" s="17"/>
      <c r="C2" s="17"/>
      <c r="D2" s="18"/>
      <c r="E2" s="18"/>
      <c r="F2" s="18"/>
      <c r="G2" s="18"/>
      <c r="I2" s="260"/>
      <c r="J2" s="260"/>
      <c r="K2" s="260"/>
      <c r="L2" s="260"/>
      <c r="N2" s="18"/>
      <c r="O2" s="18"/>
      <c r="P2" s="18"/>
      <c r="Q2" s="18"/>
      <c r="R2" s="18"/>
      <c r="S2" s="18"/>
      <c r="T2" s="18"/>
    </row>
    <row r="3" spans="1:20" ht="14.25" customHeight="1" x14ac:dyDescent="0.2">
      <c r="A3" s="16"/>
      <c r="B3" s="17"/>
      <c r="C3" s="17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</row>
    <row r="4" spans="1:20" ht="14.25" customHeight="1" x14ac:dyDescent="0.2">
      <c r="A4" s="16"/>
      <c r="B4" s="19" t="s">
        <v>118</v>
      </c>
      <c r="C4" s="20"/>
      <c r="D4" s="555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</row>
    <row r="5" spans="1:20" ht="14.25" customHeight="1" thickBot="1" x14ac:dyDescent="0.25">
      <c r="A5" s="16"/>
      <c r="B5" s="17"/>
      <c r="C5" s="17"/>
      <c r="D5" s="550"/>
      <c r="E5" s="550"/>
      <c r="F5" s="550"/>
      <c r="G5" s="550"/>
      <c r="H5" s="550"/>
      <c r="I5" s="550"/>
      <c r="J5" s="550"/>
      <c r="K5" s="550"/>
      <c r="L5" s="550"/>
      <c r="M5" s="550"/>
      <c r="N5" s="550"/>
      <c r="O5" s="550"/>
      <c r="P5" s="550"/>
      <c r="Q5" s="550"/>
      <c r="R5" s="550"/>
      <c r="S5" s="18"/>
      <c r="T5" s="18"/>
    </row>
    <row r="6" spans="1:20" x14ac:dyDescent="0.2">
      <c r="B6" s="21" t="s">
        <v>582</v>
      </c>
      <c r="C6" s="669" t="s">
        <v>577</v>
      </c>
      <c r="D6" s="671" t="s">
        <v>583</v>
      </c>
      <c r="E6" s="672"/>
      <c r="F6" s="672"/>
      <c r="G6" s="672"/>
      <c r="H6" s="672"/>
      <c r="I6" s="672"/>
      <c r="J6" s="672"/>
      <c r="K6" s="672"/>
      <c r="L6" s="672"/>
      <c r="M6" s="672"/>
      <c r="N6" s="672"/>
      <c r="O6" s="672"/>
      <c r="P6" s="672"/>
      <c r="Q6" s="672"/>
      <c r="R6" s="672"/>
      <c r="S6" s="672"/>
      <c r="T6" s="673"/>
    </row>
    <row r="7" spans="1:20" ht="14.25" customHeight="1" thickBot="1" x14ac:dyDescent="0.25">
      <c r="B7" s="70"/>
      <c r="C7" s="670"/>
      <c r="D7" s="441">
        <v>0</v>
      </c>
      <c r="E7" s="440">
        <v>0.02</v>
      </c>
      <c r="F7" s="440">
        <v>0.04</v>
      </c>
      <c r="G7" s="440">
        <v>0.1</v>
      </c>
      <c r="H7" s="440">
        <v>0.2</v>
      </c>
      <c r="I7" s="440">
        <v>0.35</v>
      </c>
      <c r="J7" s="440">
        <v>0.5</v>
      </c>
      <c r="K7" s="440">
        <v>0.7</v>
      </c>
      <c r="L7" s="440">
        <v>0.75</v>
      </c>
      <c r="M7" s="440">
        <v>1</v>
      </c>
      <c r="N7" s="440">
        <v>1.5</v>
      </c>
      <c r="O7" s="440">
        <v>2.5</v>
      </c>
      <c r="P7" s="440">
        <v>3.7</v>
      </c>
      <c r="Q7" s="440">
        <v>12.5</v>
      </c>
      <c r="R7" s="440" t="s">
        <v>584</v>
      </c>
      <c r="S7" s="440" t="s">
        <v>452</v>
      </c>
      <c r="T7" s="442" t="s">
        <v>585</v>
      </c>
    </row>
    <row r="8" spans="1:20" ht="14.25" customHeight="1" x14ac:dyDescent="0.2">
      <c r="B8" s="437">
        <v>1</v>
      </c>
      <c r="C8" s="302" t="s">
        <v>437</v>
      </c>
      <c r="D8" s="296"/>
      <c r="E8" s="290"/>
      <c r="F8" s="290"/>
      <c r="G8" s="290"/>
      <c r="H8" s="290"/>
      <c r="I8" s="290">
        <v>8156100.6373929996</v>
      </c>
      <c r="J8" s="290"/>
      <c r="K8" s="290"/>
      <c r="L8" s="290"/>
      <c r="M8" s="290">
        <v>410528.81286499999</v>
      </c>
      <c r="N8" s="290"/>
      <c r="O8" s="290"/>
      <c r="P8" s="290"/>
      <c r="Q8" s="290"/>
      <c r="R8" s="290"/>
      <c r="S8" s="179">
        <v>8566629.4502579998</v>
      </c>
      <c r="T8" s="93"/>
    </row>
    <row r="9" spans="1:20" ht="14.25" customHeight="1" x14ac:dyDescent="0.2">
      <c r="B9" s="438">
        <v>2</v>
      </c>
      <c r="C9" s="302" t="s">
        <v>435</v>
      </c>
      <c r="D9" s="296"/>
      <c r="E9" s="290"/>
      <c r="F9" s="290"/>
      <c r="G9" s="290"/>
      <c r="H9" s="290"/>
      <c r="I9" s="290"/>
      <c r="J9" s="290"/>
      <c r="K9" s="290"/>
      <c r="L9" s="290"/>
      <c r="M9" s="290">
        <v>632601.34924600006</v>
      </c>
      <c r="N9" s="290"/>
      <c r="O9" s="290"/>
      <c r="P9" s="290"/>
      <c r="Q9" s="290"/>
      <c r="R9" s="290"/>
      <c r="S9" s="179">
        <v>632601.34924600006</v>
      </c>
      <c r="T9" s="93"/>
    </row>
    <row r="10" spans="1:20" ht="14.25" customHeight="1" x14ac:dyDescent="0.2">
      <c r="B10" s="438">
        <v>3</v>
      </c>
      <c r="C10" s="302" t="s">
        <v>441</v>
      </c>
      <c r="D10" s="296"/>
      <c r="E10" s="290"/>
      <c r="F10" s="290"/>
      <c r="G10" s="290"/>
      <c r="H10" s="290"/>
      <c r="I10" s="290"/>
      <c r="J10" s="290"/>
      <c r="K10" s="290"/>
      <c r="L10" s="290"/>
      <c r="M10" s="290">
        <v>44610.331943999998</v>
      </c>
      <c r="N10" s="290">
        <v>265679.68182</v>
      </c>
      <c r="O10" s="290"/>
      <c r="P10" s="290"/>
      <c r="Q10" s="290"/>
      <c r="R10" s="290"/>
      <c r="S10" s="179">
        <v>310290.01376399997</v>
      </c>
      <c r="T10" s="93"/>
    </row>
    <row r="11" spans="1:20" ht="14.25" customHeight="1" x14ac:dyDescent="0.2">
      <c r="B11" s="439">
        <v>4</v>
      </c>
      <c r="C11" s="302" t="s">
        <v>439</v>
      </c>
      <c r="D11" s="296"/>
      <c r="E11" s="290"/>
      <c r="F11" s="290"/>
      <c r="G11" s="290"/>
      <c r="H11" s="290">
        <v>102942.82639</v>
      </c>
      <c r="I11" s="290"/>
      <c r="J11" s="290"/>
      <c r="K11" s="290"/>
      <c r="L11" s="290"/>
      <c r="M11" s="290"/>
      <c r="N11" s="290"/>
      <c r="O11" s="290"/>
      <c r="P11" s="290"/>
      <c r="Q11" s="290"/>
      <c r="R11" s="290"/>
      <c r="S11" s="179">
        <v>102942.82639</v>
      </c>
      <c r="T11" s="93"/>
    </row>
    <row r="12" spans="1:20" ht="14.25" customHeight="1" x14ac:dyDescent="0.2">
      <c r="B12" s="438">
        <v>5</v>
      </c>
      <c r="C12" s="302" t="s">
        <v>442</v>
      </c>
      <c r="D12" s="296"/>
      <c r="E12" s="290"/>
      <c r="F12" s="290"/>
      <c r="G12" s="290"/>
      <c r="H12" s="290">
        <v>15381.60403</v>
      </c>
      <c r="I12" s="290"/>
      <c r="J12" s="290"/>
      <c r="K12" s="290"/>
      <c r="L12" s="290"/>
      <c r="M12" s="290"/>
      <c r="N12" s="290"/>
      <c r="O12" s="290"/>
      <c r="P12" s="290"/>
      <c r="Q12" s="290"/>
      <c r="R12" s="290"/>
      <c r="S12" s="179">
        <v>15381.60403</v>
      </c>
      <c r="T12" s="93"/>
    </row>
    <row r="13" spans="1:20" ht="14.25" customHeight="1" x14ac:dyDescent="0.2">
      <c r="B13" s="438">
        <v>6</v>
      </c>
      <c r="C13" s="302" t="s">
        <v>438</v>
      </c>
      <c r="D13" s="296"/>
      <c r="E13" s="290"/>
      <c r="F13" s="290"/>
      <c r="G13" s="290"/>
      <c r="H13" s="290"/>
      <c r="I13" s="290"/>
      <c r="J13" s="290"/>
      <c r="K13" s="290"/>
      <c r="L13" s="290">
        <v>1098111.683127</v>
      </c>
      <c r="M13" s="290"/>
      <c r="N13" s="290"/>
      <c r="O13" s="290"/>
      <c r="P13" s="290"/>
      <c r="Q13" s="290"/>
      <c r="R13" s="290"/>
      <c r="S13" s="179">
        <v>1098111.683127</v>
      </c>
      <c r="T13" s="93"/>
    </row>
    <row r="14" spans="1:20" ht="14.25" customHeight="1" x14ac:dyDescent="0.2">
      <c r="B14" s="438">
        <v>7</v>
      </c>
      <c r="C14" s="302" t="s">
        <v>434</v>
      </c>
      <c r="D14" s="296">
        <v>8782.8343750000004</v>
      </c>
      <c r="E14" s="290"/>
      <c r="F14" s="290"/>
      <c r="G14" s="290"/>
      <c r="H14" s="290"/>
      <c r="I14" s="290"/>
      <c r="J14" s="290"/>
      <c r="K14" s="290"/>
      <c r="L14" s="290"/>
      <c r="M14" s="290"/>
      <c r="N14" s="290"/>
      <c r="O14" s="290"/>
      <c r="P14" s="290"/>
      <c r="Q14" s="290"/>
      <c r="R14" s="290"/>
      <c r="S14" s="179">
        <v>8782.8343750000004</v>
      </c>
      <c r="T14" s="93"/>
    </row>
    <row r="15" spans="1:20" ht="14.25" customHeight="1" x14ac:dyDescent="0.2">
      <c r="B15" s="438">
        <v>8</v>
      </c>
      <c r="C15" s="302" t="s">
        <v>681</v>
      </c>
      <c r="D15" s="296"/>
      <c r="E15" s="290"/>
      <c r="F15" s="290"/>
      <c r="G15" s="290"/>
      <c r="H15" s="290"/>
      <c r="I15" s="290"/>
      <c r="J15" s="290"/>
      <c r="K15" s="290"/>
      <c r="L15" s="290"/>
      <c r="M15" s="290"/>
      <c r="N15" s="290">
        <v>97587.182000000001</v>
      </c>
      <c r="O15" s="290"/>
      <c r="P15" s="290"/>
      <c r="Q15" s="290"/>
      <c r="R15" s="290"/>
      <c r="S15" s="179">
        <v>97587.182000000001</v>
      </c>
      <c r="T15" s="93"/>
    </row>
    <row r="16" spans="1:20" ht="15" thickBot="1" x14ac:dyDescent="0.25">
      <c r="B16" s="521">
        <v>9</v>
      </c>
      <c r="C16" s="522" t="s">
        <v>452</v>
      </c>
      <c r="D16" s="178">
        <v>8782.8343750000004</v>
      </c>
      <c r="E16" s="443">
        <v>0</v>
      </c>
      <c r="F16" s="443">
        <v>0</v>
      </c>
      <c r="G16" s="443">
        <v>0</v>
      </c>
      <c r="H16" s="443">
        <v>118324.43042</v>
      </c>
      <c r="I16" s="443">
        <v>8156100.6373929996</v>
      </c>
      <c r="J16" s="443">
        <v>0</v>
      </c>
      <c r="K16" s="443">
        <v>0</v>
      </c>
      <c r="L16" s="443">
        <v>1098111.683127</v>
      </c>
      <c r="M16" s="443">
        <v>1087740.4940550001</v>
      </c>
      <c r="N16" s="443">
        <v>363266.86381999997</v>
      </c>
      <c r="O16" s="443">
        <v>0</v>
      </c>
      <c r="P16" s="443">
        <v>0</v>
      </c>
      <c r="Q16" s="443">
        <v>0</v>
      </c>
      <c r="R16" s="443">
        <v>0</v>
      </c>
      <c r="S16" s="443">
        <v>10832326.943189999</v>
      </c>
      <c r="T16" s="175"/>
    </row>
    <row r="17" spans="8:15" x14ac:dyDescent="0.2">
      <c r="J17" s="205"/>
      <c r="M17" s="205"/>
      <c r="O17" s="205"/>
    </row>
    <row r="19" spans="8:15" x14ac:dyDescent="0.2">
      <c r="H19" s="417"/>
      <c r="I19" s="417"/>
      <c r="J19" s="417"/>
      <c r="K19" s="417"/>
      <c r="L19" s="417"/>
      <c r="M19" s="417"/>
      <c r="N19" s="417"/>
    </row>
    <row r="20" spans="8:15" x14ac:dyDescent="0.2">
      <c r="L20" s="278"/>
    </row>
    <row r="21" spans="8:15" x14ac:dyDescent="0.2">
      <c r="J21" s="417"/>
      <c r="K21" s="417"/>
    </row>
    <row r="23" spans="8:15" x14ac:dyDescent="0.2">
      <c r="J23" s="417"/>
      <c r="K23" s="417"/>
    </row>
  </sheetData>
  <mergeCells count="2">
    <mergeCell ref="C6:C7"/>
    <mergeCell ref="D6:T6"/>
  </mergeCells>
  <phoneticPr fontId="59" type="noConversion"/>
  <pageMargins left="0.7" right="0.7" top="0.75" bottom="0.75" header="0.3" footer="0.3"/>
  <pageSetup paperSize="9" orientation="portrait" verticalDpi="144" r:id="rId1"/>
  <headerFooter>
    <oddHeader>&amp;R&amp;"Calibri"&amp;12&amp;K008000Intern - Søre Sunnmøre&amp;1#</oddHead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Ark30"/>
  <dimension ref="A1:F29"/>
  <sheetViews>
    <sheetView zoomScale="110" zoomScaleNormal="110" workbookViewId="0">
      <selection activeCell="G14" sqref="G14"/>
    </sheetView>
  </sheetViews>
  <sheetFormatPr baseColWidth="10" defaultColWidth="11.42578125" defaultRowHeight="14.25" x14ac:dyDescent="0.2"/>
  <cols>
    <col min="1" max="2" width="4.28515625" style="15" customWidth="1"/>
    <col min="3" max="3" width="32.85546875" style="15" customWidth="1"/>
    <col min="4" max="5" width="14.28515625" style="15" customWidth="1"/>
    <col min="6" max="6" width="12.42578125" style="15" customWidth="1"/>
    <col min="7" max="16384" width="11.42578125" style="15"/>
  </cols>
  <sheetData>
    <row r="1" spans="1:6" ht="18.75" customHeight="1" x14ac:dyDescent="0.2"/>
    <row r="2" spans="1:6" ht="18.75" customHeight="1" x14ac:dyDescent="0.2">
      <c r="A2" s="16" t="s">
        <v>74</v>
      </c>
    </row>
    <row r="3" spans="1:6" ht="14.25" customHeight="1" x14ac:dyDescent="0.2">
      <c r="B3" s="18"/>
      <c r="C3" s="18"/>
      <c r="D3" s="18"/>
      <c r="E3" s="18"/>
      <c r="F3" s="18"/>
    </row>
    <row r="4" spans="1:6" ht="14.25" customHeight="1" x14ac:dyDescent="0.2">
      <c r="B4" s="19" t="s">
        <v>586</v>
      </c>
      <c r="C4" s="18"/>
      <c r="D4" s="18"/>
      <c r="E4" s="18"/>
      <c r="F4" s="18"/>
    </row>
    <row r="5" spans="1:6" ht="14.25" customHeight="1" thickBot="1" x14ac:dyDescent="0.25">
      <c r="B5" s="18"/>
      <c r="C5" s="18"/>
      <c r="D5" s="18"/>
      <c r="E5" s="18"/>
      <c r="F5" s="18"/>
    </row>
    <row r="6" spans="1:6" x14ac:dyDescent="0.2">
      <c r="B6" s="21"/>
      <c r="C6" s="21"/>
      <c r="D6" s="27" t="s">
        <v>119</v>
      </c>
      <c r="E6" s="38" t="s">
        <v>120</v>
      </c>
    </row>
    <row r="7" spans="1:6" ht="14.25" customHeight="1" thickBot="1" x14ac:dyDescent="0.25">
      <c r="B7" s="73"/>
      <c r="C7" s="70"/>
      <c r="D7" s="71" t="s">
        <v>587</v>
      </c>
      <c r="E7" s="72" t="s">
        <v>588</v>
      </c>
    </row>
    <row r="8" spans="1:6" x14ac:dyDescent="0.2">
      <c r="B8" s="74">
        <v>1</v>
      </c>
      <c r="C8" s="75" t="s">
        <v>589</v>
      </c>
      <c r="D8" s="76"/>
      <c r="E8" s="77"/>
    </row>
    <row r="9" spans="1:6" x14ac:dyDescent="0.2">
      <c r="B9" s="60">
        <v>2</v>
      </c>
      <c r="C9" s="78" t="s">
        <v>590</v>
      </c>
      <c r="D9" s="188"/>
      <c r="E9" s="80"/>
    </row>
    <row r="10" spans="1:6" x14ac:dyDescent="0.2">
      <c r="B10" s="60">
        <v>3</v>
      </c>
      <c r="C10" s="78" t="s">
        <v>591</v>
      </c>
      <c r="D10" s="188"/>
      <c r="E10" s="80"/>
    </row>
    <row r="11" spans="1:6" x14ac:dyDescent="0.2">
      <c r="B11" s="60">
        <v>4</v>
      </c>
      <c r="C11" s="78" t="s">
        <v>592</v>
      </c>
      <c r="D11" s="79">
        <v>18.526630999999998</v>
      </c>
      <c r="E11" s="80">
        <v>7.405875</v>
      </c>
    </row>
    <row r="12" spans="1:6" x14ac:dyDescent="0.2">
      <c r="B12" s="37" t="s">
        <v>593</v>
      </c>
      <c r="C12" s="81" t="s">
        <v>594</v>
      </c>
      <c r="D12" s="82"/>
      <c r="E12" s="83"/>
    </row>
    <row r="13" spans="1:6" ht="15" thickBot="1" x14ac:dyDescent="0.25">
      <c r="B13" s="46">
        <v>5</v>
      </c>
      <c r="C13" s="171" t="s">
        <v>595</v>
      </c>
      <c r="D13" s="172">
        <f>+SUM(D11)</f>
        <v>18.526630999999998</v>
      </c>
      <c r="E13" s="173">
        <f>+SUM(E11)</f>
        <v>7.405875</v>
      </c>
    </row>
    <row r="29" spans="4:4" x14ac:dyDescent="0.2">
      <c r="D29" s="368"/>
    </row>
  </sheetData>
  <pageMargins left="0.7" right="0.7" top="0.75" bottom="0.75" header="0.3" footer="0.3"/>
  <pageSetup paperSize="9" orientation="portrait" verticalDpi="144" r:id="rId1"/>
  <headerFooter>
    <oddHeader>&amp;R&amp;"Calibri"&amp;12&amp;K008000Intern - Søre Sunnmøre&amp;1#</oddHead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Ark34"/>
  <dimension ref="A1:H14"/>
  <sheetViews>
    <sheetView zoomScale="110" zoomScaleNormal="110" workbookViewId="0">
      <selection activeCell="G14" sqref="G14"/>
    </sheetView>
  </sheetViews>
  <sheetFormatPr baseColWidth="10" defaultColWidth="11.42578125" defaultRowHeight="14.25" x14ac:dyDescent="0.2"/>
  <cols>
    <col min="1" max="1" width="4.28515625" style="15" customWidth="1"/>
    <col min="2" max="2" width="15.85546875" style="15" customWidth="1"/>
    <col min="3" max="8" width="14.28515625" style="15" customWidth="1"/>
    <col min="9" max="16384" width="11.42578125" style="15"/>
  </cols>
  <sheetData>
    <row r="1" spans="1:8" ht="18.75" customHeight="1" x14ac:dyDescent="0.2"/>
    <row r="2" spans="1:8" ht="18.75" customHeight="1" x14ac:dyDescent="0.2">
      <c r="A2" s="16" t="s">
        <v>82</v>
      </c>
    </row>
    <row r="3" spans="1:8" ht="14.25" customHeight="1" x14ac:dyDescent="0.2"/>
    <row r="4" spans="1:8" ht="14.25" customHeight="1" x14ac:dyDescent="0.2">
      <c r="B4" s="19" t="s">
        <v>586</v>
      </c>
    </row>
    <row r="5" spans="1:8" ht="14.25" customHeight="1" thickBot="1" x14ac:dyDescent="0.25">
      <c r="B5" s="19"/>
    </row>
    <row r="6" spans="1:8" ht="14.25" customHeight="1" x14ac:dyDescent="0.2">
      <c r="C6" s="27" t="s">
        <v>119</v>
      </c>
      <c r="D6" s="28" t="s">
        <v>120</v>
      </c>
      <c r="E6" s="28" t="s">
        <v>121</v>
      </c>
      <c r="F6" s="28" t="s">
        <v>122</v>
      </c>
      <c r="G6" s="28" t="s">
        <v>123</v>
      </c>
      <c r="H6" s="38" t="s">
        <v>124</v>
      </c>
    </row>
    <row r="7" spans="1:8" ht="14.25" customHeight="1" x14ac:dyDescent="0.2">
      <c r="C7" s="674" t="s">
        <v>596</v>
      </c>
      <c r="D7" s="675"/>
      <c r="E7" s="675"/>
      <c r="F7" s="676"/>
      <c r="G7" s="677" t="s">
        <v>597</v>
      </c>
      <c r="H7" s="678"/>
    </row>
    <row r="8" spans="1:8" ht="14.25" customHeight="1" x14ac:dyDescent="0.2">
      <c r="C8" s="679" t="s">
        <v>598</v>
      </c>
      <c r="D8" s="680"/>
      <c r="E8" s="681" t="s">
        <v>599</v>
      </c>
      <c r="F8" s="682"/>
      <c r="G8" s="683" t="s">
        <v>598</v>
      </c>
      <c r="H8" s="685" t="s">
        <v>599</v>
      </c>
    </row>
    <row r="9" spans="1:8" ht="15" thickBot="1" x14ac:dyDescent="0.25">
      <c r="B9" s="25"/>
      <c r="C9" s="88" t="s">
        <v>600</v>
      </c>
      <c r="D9" s="87" t="s">
        <v>601</v>
      </c>
      <c r="E9" s="87" t="s">
        <v>600</v>
      </c>
      <c r="F9" s="87" t="s">
        <v>601</v>
      </c>
      <c r="G9" s="684"/>
      <c r="H9" s="686"/>
    </row>
    <row r="10" spans="1:8" ht="14.25" customHeight="1" x14ac:dyDescent="0.2">
      <c r="B10" s="89" t="s">
        <v>602</v>
      </c>
      <c r="C10" s="116"/>
      <c r="D10" s="117"/>
      <c r="E10" s="117"/>
      <c r="F10" s="117">
        <v>9.1267139999999998</v>
      </c>
      <c r="G10" s="117"/>
      <c r="H10" s="118"/>
    </row>
    <row r="11" spans="1:8" ht="14.25" customHeight="1" thickBot="1" x14ac:dyDescent="0.25">
      <c r="B11" s="90" t="s">
        <v>452</v>
      </c>
      <c r="C11" s="119"/>
      <c r="D11" s="120"/>
      <c r="E11" s="120"/>
      <c r="F11" s="120">
        <v>9.1267139999999998</v>
      </c>
      <c r="G11" s="120"/>
      <c r="H11" s="121"/>
    </row>
    <row r="14" spans="1:8" x14ac:dyDescent="0.2">
      <c r="E14" s="86"/>
    </row>
  </sheetData>
  <mergeCells count="6">
    <mergeCell ref="C7:F7"/>
    <mergeCell ref="G7:H7"/>
    <mergeCell ref="C8:D8"/>
    <mergeCell ref="E8:F8"/>
    <mergeCell ref="G8:G9"/>
    <mergeCell ref="H8:H9"/>
  </mergeCells>
  <pageMargins left="0.7" right="0.7" top="0.75" bottom="0.75" header="0.3" footer="0.3"/>
  <pageSetup paperSize="9" orientation="portrait" verticalDpi="144" r:id="rId1"/>
  <headerFooter>
    <oddHeader>&amp;R&amp;"Calibri"&amp;12&amp;K008000Intern - Søre Sunnmøre&amp;1#</oddHead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Ark50"/>
  <dimension ref="A1:F41"/>
  <sheetViews>
    <sheetView zoomScaleNormal="100" workbookViewId="0">
      <selection activeCell="G14" sqref="G14"/>
    </sheetView>
  </sheetViews>
  <sheetFormatPr baseColWidth="10" defaultColWidth="11.42578125" defaultRowHeight="14.25" x14ac:dyDescent="0.2"/>
  <cols>
    <col min="1" max="3" width="4.28515625" style="15" customWidth="1"/>
    <col min="4" max="4" width="53.42578125" style="15" bestFit="1" customWidth="1"/>
    <col min="5" max="5" width="18.42578125" style="15" customWidth="1"/>
    <col min="6" max="6" width="24.85546875" style="15" customWidth="1"/>
    <col min="7" max="16384" width="11.42578125" style="15"/>
  </cols>
  <sheetData>
    <row r="1" spans="1:6" ht="18.75" customHeight="1" x14ac:dyDescent="0.2"/>
    <row r="2" spans="1:6" ht="18.75" customHeight="1" x14ac:dyDescent="0.2">
      <c r="A2" s="170" t="s">
        <v>105</v>
      </c>
      <c r="B2" s="16"/>
      <c r="C2" s="16"/>
    </row>
    <row r="3" spans="1:6" ht="14.25" customHeight="1" x14ac:dyDescent="0.2"/>
    <row r="4" spans="1:6" ht="14.25" customHeight="1" x14ac:dyDescent="0.2">
      <c r="B4" s="19" t="s">
        <v>603</v>
      </c>
      <c r="C4" s="19"/>
    </row>
    <row r="5" spans="1:6" ht="14.25" customHeight="1" thickBot="1" x14ac:dyDescent="0.25">
      <c r="B5" s="17"/>
      <c r="C5" s="17"/>
      <c r="D5" s="17"/>
      <c r="E5" s="18"/>
    </row>
    <row r="6" spans="1:6" ht="14.25" customHeight="1" x14ac:dyDescent="0.2">
      <c r="B6" s="698" t="s">
        <v>604</v>
      </c>
      <c r="C6" s="699"/>
      <c r="D6" s="699"/>
      <c r="E6" s="700" t="s">
        <v>605</v>
      </c>
      <c r="F6" s="702" t="s">
        <v>606</v>
      </c>
    </row>
    <row r="7" spans="1:6" ht="14.25" customHeight="1" x14ac:dyDescent="0.2">
      <c r="B7" s="696" t="s">
        <v>607</v>
      </c>
      <c r="C7" s="697"/>
      <c r="D7" s="697"/>
      <c r="E7" s="701"/>
      <c r="F7" s="703"/>
    </row>
    <row r="8" spans="1:6" ht="14.25" customHeight="1" x14ac:dyDescent="0.2">
      <c r="B8" s="696" t="s">
        <v>608</v>
      </c>
      <c r="C8" s="697"/>
      <c r="D8" s="697"/>
      <c r="E8" s="176"/>
      <c r="F8" s="177"/>
    </row>
    <row r="9" spans="1:6" ht="14.25" customHeight="1" thickBot="1" x14ac:dyDescent="0.25">
      <c r="B9" s="687" t="s">
        <v>609</v>
      </c>
      <c r="C9" s="688"/>
      <c r="D9" s="688"/>
      <c r="E9" s="111">
        <v>1</v>
      </c>
      <c r="F9" s="112">
        <v>1</v>
      </c>
    </row>
    <row r="10" spans="1:6" ht="14.25" customHeight="1" x14ac:dyDescent="0.2">
      <c r="B10" s="689" t="s">
        <v>610</v>
      </c>
      <c r="C10" s="690"/>
      <c r="D10" s="690"/>
      <c r="E10" s="691"/>
      <c r="F10" s="692"/>
    </row>
    <row r="11" spans="1:6" ht="14.25" customHeight="1" thickBot="1" x14ac:dyDescent="0.25">
      <c r="B11" s="631">
        <v>1</v>
      </c>
      <c r="C11" s="632" t="s">
        <v>611</v>
      </c>
      <c r="D11" s="633"/>
      <c r="E11" s="634"/>
      <c r="F11" s="635">
        <v>381.68562285759998</v>
      </c>
    </row>
    <row r="12" spans="1:6" ht="14.25" customHeight="1" x14ac:dyDescent="0.2">
      <c r="B12" s="689" t="s">
        <v>612</v>
      </c>
      <c r="C12" s="690"/>
      <c r="D12" s="690"/>
      <c r="E12" s="690"/>
      <c r="F12" s="693"/>
    </row>
    <row r="13" spans="1:6" ht="14.25" customHeight="1" x14ac:dyDescent="0.2">
      <c r="B13" s="60">
        <v>2</v>
      </c>
      <c r="C13" s="99" t="s">
        <v>613</v>
      </c>
      <c r="D13" s="102"/>
      <c r="E13" s="624">
        <v>7385.9994220000008</v>
      </c>
      <c r="F13" s="415">
        <v>284.01709699999998</v>
      </c>
    </row>
    <row r="14" spans="1:6" ht="14.25" customHeight="1" x14ac:dyDescent="0.2">
      <c r="B14" s="60">
        <v>3</v>
      </c>
      <c r="C14" s="100"/>
      <c r="D14" s="622" t="s">
        <v>614</v>
      </c>
      <c r="E14" s="625">
        <v>6832.2145010000004</v>
      </c>
      <c r="F14" s="416">
        <v>220.47755624999999</v>
      </c>
    </row>
    <row r="15" spans="1:6" ht="14.25" customHeight="1" x14ac:dyDescent="0.2">
      <c r="B15" s="60">
        <v>4</v>
      </c>
      <c r="C15" s="100"/>
      <c r="D15" s="622" t="s">
        <v>615</v>
      </c>
      <c r="E15" s="625">
        <v>553.78492100000005</v>
      </c>
      <c r="F15" s="416">
        <v>63.53954075</v>
      </c>
    </row>
    <row r="16" spans="1:6" ht="14.25" customHeight="1" x14ac:dyDescent="0.2">
      <c r="B16" s="60">
        <v>5</v>
      </c>
      <c r="C16" s="99" t="s">
        <v>616</v>
      </c>
      <c r="D16" s="102"/>
      <c r="E16" s="624">
        <v>1714.5942749999999</v>
      </c>
      <c r="F16" s="415">
        <v>515.17535820000001</v>
      </c>
    </row>
    <row r="17" spans="2:6" ht="14.25" customHeight="1" x14ac:dyDescent="0.2">
      <c r="B17" s="60">
        <v>6</v>
      </c>
      <c r="C17" s="99"/>
      <c r="D17" s="622" t="s">
        <v>617</v>
      </c>
      <c r="E17" s="625">
        <v>1032.172356</v>
      </c>
      <c r="F17" s="416">
        <v>154.59511599999999</v>
      </c>
    </row>
    <row r="18" spans="2:6" ht="14.25" customHeight="1" x14ac:dyDescent="0.2">
      <c r="B18" s="60">
        <v>7</v>
      </c>
      <c r="C18" s="99"/>
      <c r="D18" s="622" t="s">
        <v>618</v>
      </c>
      <c r="E18" s="625">
        <v>682.421919</v>
      </c>
      <c r="F18" s="416">
        <v>360.58024220000004</v>
      </c>
    </row>
    <row r="19" spans="2:6" ht="14.25" customHeight="1" x14ac:dyDescent="0.2">
      <c r="B19" s="60">
        <v>8</v>
      </c>
      <c r="C19" s="99"/>
      <c r="D19" s="623" t="s">
        <v>619</v>
      </c>
      <c r="E19" s="624"/>
      <c r="F19" s="415"/>
    </row>
    <row r="20" spans="2:6" ht="14.25" customHeight="1" x14ac:dyDescent="0.2">
      <c r="B20" s="60">
        <v>9</v>
      </c>
      <c r="C20" s="99" t="s">
        <v>620</v>
      </c>
      <c r="D20" s="102"/>
      <c r="E20" s="626"/>
      <c r="F20" s="415"/>
    </row>
    <row r="21" spans="2:6" ht="14.25" customHeight="1" x14ac:dyDescent="0.2">
      <c r="B21" s="60">
        <v>10</v>
      </c>
      <c r="C21" s="99" t="s">
        <v>621</v>
      </c>
      <c r="D21" s="102"/>
      <c r="E21" s="624">
        <v>0.36942599999999998</v>
      </c>
      <c r="F21" s="415">
        <v>0.36942599999999998</v>
      </c>
    </row>
    <row r="22" spans="2:6" ht="14.25" customHeight="1" x14ac:dyDescent="0.2">
      <c r="B22" s="60">
        <v>11</v>
      </c>
      <c r="C22" s="99"/>
      <c r="D22" s="622" t="s">
        <v>622</v>
      </c>
      <c r="E22" s="627">
        <v>0.36942599999999998</v>
      </c>
      <c r="F22" s="629">
        <v>0.36942599999999998</v>
      </c>
    </row>
    <row r="23" spans="2:6" ht="14.25" customHeight="1" x14ac:dyDescent="0.2">
      <c r="B23" s="60">
        <v>12</v>
      </c>
      <c r="C23" s="99"/>
      <c r="D23" s="622" t="s">
        <v>623</v>
      </c>
      <c r="E23" s="625"/>
      <c r="F23" s="416"/>
    </row>
    <row r="24" spans="2:6" ht="14.25" customHeight="1" x14ac:dyDescent="0.2">
      <c r="B24" s="60">
        <v>13</v>
      </c>
      <c r="C24" s="99"/>
      <c r="D24" s="622" t="s">
        <v>624</v>
      </c>
      <c r="E24" s="625"/>
      <c r="F24" s="416"/>
    </row>
    <row r="25" spans="2:6" ht="14.25" customHeight="1" x14ac:dyDescent="0.2">
      <c r="B25" s="60">
        <v>14</v>
      </c>
      <c r="C25" s="101" t="s">
        <v>625</v>
      </c>
      <c r="D25" s="102"/>
      <c r="E25" s="624">
        <v>945.07799453999996</v>
      </c>
      <c r="F25" s="415">
        <v>95.763257599999989</v>
      </c>
    </row>
    <row r="26" spans="2:6" ht="14.25" customHeight="1" x14ac:dyDescent="0.2">
      <c r="B26" s="60">
        <v>15</v>
      </c>
      <c r="C26" s="101" t="s">
        <v>626</v>
      </c>
      <c r="D26" s="102"/>
      <c r="E26" s="624">
        <v>124.5</v>
      </c>
      <c r="F26" s="415">
        <v>124.5</v>
      </c>
    </row>
    <row r="27" spans="2:6" ht="14.25" customHeight="1" thickBot="1" x14ac:dyDescent="0.25">
      <c r="B27" s="46">
        <v>16</v>
      </c>
      <c r="C27" s="636" t="s">
        <v>627</v>
      </c>
      <c r="D27" s="637"/>
      <c r="E27" s="638"/>
      <c r="F27" s="639">
        <v>1019.8251388</v>
      </c>
    </row>
    <row r="28" spans="2:6" ht="14.25" customHeight="1" x14ac:dyDescent="0.2">
      <c r="B28" s="689" t="s">
        <v>628</v>
      </c>
      <c r="C28" s="690"/>
      <c r="D28" s="690"/>
      <c r="E28" s="690"/>
      <c r="F28" s="693"/>
    </row>
    <row r="29" spans="2:6" ht="14.25" customHeight="1" x14ac:dyDescent="0.2">
      <c r="B29" s="37">
        <v>17</v>
      </c>
      <c r="C29" s="103" t="s">
        <v>629</v>
      </c>
      <c r="D29" s="94"/>
      <c r="E29" s="44"/>
      <c r="F29" s="45"/>
    </row>
    <row r="30" spans="2:6" ht="14.25" customHeight="1" x14ac:dyDescent="0.2">
      <c r="B30" s="60">
        <v>18</v>
      </c>
      <c r="C30" s="101" t="s">
        <v>630</v>
      </c>
      <c r="D30" s="102"/>
      <c r="E30" s="44">
        <v>42.645218999999997</v>
      </c>
      <c r="F30" s="45">
        <v>33.572367</v>
      </c>
    </row>
    <row r="31" spans="2:6" ht="14.25" customHeight="1" x14ac:dyDescent="0.2">
      <c r="B31" s="60">
        <v>19</v>
      </c>
      <c r="C31" s="101" t="s">
        <v>631</v>
      </c>
      <c r="D31" s="102"/>
      <c r="E31" s="44">
        <v>761.29916800000001</v>
      </c>
      <c r="F31" s="45">
        <v>761.29916800000001</v>
      </c>
    </row>
    <row r="32" spans="2:6" ht="42.75" customHeight="1" x14ac:dyDescent="0.2">
      <c r="B32" s="60" t="s">
        <v>632</v>
      </c>
      <c r="C32" s="694" t="s">
        <v>633</v>
      </c>
      <c r="D32" s="695"/>
      <c r="E32" s="628"/>
      <c r="F32" s="45"/>
    </row>
    <row r="33" spans="2:6" x14ac:dyDescent="0.2">
      <c r="B33" s="60" t="s">
        <v>634</v>
      </c>
      <c r="C33" s="101" t="s">
        <v>635</v>
      </c>
      <c r="D33" s="102"/>
      <c r="E33" s="628"/>
      <c r="F33" s="45"/>
    </row>
    <row r="34" spans="2:6" x14ac:dyDescent="0.2">
      <c r="B34" s="61">
        <v>20</v>
      </c>
      <c r="C34" s="104" t="s">
        <v>636</v>
      </c>
      <c r="D34" s="113"/>
      <c r="E34" s="62">
        <v>803.94438700000001</v>
      </c>
      <c r="F34" s="63">
        <v>794.87153499999999</v>
      </c>
    </row>
    <row r="35" spans="2:6" x14ac:dyDescent="0.2">
      <c r="B35" s="61" t="s">
        <v>327</v>
      </c>
      <c r="C35" s="105" t="s">
        <v>637</v>
      </c>
      <c r="D35" s="113"/>
      <c r="E35" s="62"/>
      <c r="F35" s="63"/>
    </row>
    <row r="36" spans="2:6" x14ac:dyDescent="0.2">
      <c r="B36" s="61" t="s">
        <v>331</v>
      </c>
      <c r="C36" s="105" t="s">
        <v>638</v>
      </c>
      <c r="D36" s="113"/>
      <c r="E36" s="62"/>
      <c r="F36" s="63"/>
    </row>
    <row r="37" spans="2:6" ht="15" thickBot="1" x14ac:dyDescent="0.25">
      <c r="B37" s="114" t="s">
        <v>639</v>
      </c>
      <c r="C37" s="106" t="s">
        <v>640</v>
      </c>
      <c r="D37" s="115"/>
      <c r="E37" s="630">
        <v>803.94438700000001</v>
      </c>
      <c r="F37" s="277">
        <v>794.87153499999999</v>
      </c>
    </row>
    <row r="38" spans="2:6" ht="15" thickBot="1" x14ac:dyDescent="0.25"/>
    <row r="39" spans="2:6" x14ac:dyDescent="0.2">
      <c r="B39" s="107">
        <v>21</v>
      </c>
      <c r="C39" s="108" t="s">
        <v>641</v>
      </c>
      <c r="D39" s="108"/>
      <c r="E39" s="184"/>
      <c r="F39" s="174">
        <v>381.68562285759998</v>
      </c>
    </row>
    <row r="40" spans="2:6" ht="15" thickBot="1" x14ac:dyDescent="0.25">
      <c r="B40" s="109">
        <v>22</v>
      </c>
      <c r="C40" s="110" t="s">
        <v>642</v>
      </c>
      <c r="D40" s="110"/>
      <c r="E40" s="185"/>
      <c r="F40" s="175">
        <v>254.9562847</v>
      </c>
    </row>
    <row r="41" spans="2:6" ht="15" thickBot="1" x14ac:dyDescent="0.25">
      <c r="B41" s="85">
        <v>23</v>
      </c>
      <c r="C41" s="70" t="s">
        <v>643</v>
      </c>
      <c r="D41" s="70"/>
      <c r="E41" s="186"/>
      <c r="F41" s="621">
        <v>1.4970630094752082</v>
      </c>
    </row>
  </sheetData>
  <mergeCells count="10">
    <mergeCell ref="B7:D7"/>
    <mergeCell ref="B6:D6"/>
    <mergeCell ref="E6:E7"/>
    <mergeCell ref="F6:F7"/>
    <mergeCell ref="B8:D8"/>
    <mergeCell ref="B9:D9"/>
    <mergeCell ref="B10:F10"/>
    <mergeCell ref="B28:F28"/>
    <mergeCell ref="C32:D32"/>
    <mergeCell ref="B12:F12"/>
  </mergeCells>
  <pageMargins left="0.7" right="0.7" top="0.75" bottom="0.75" header="0.3" footer="0.3"/>
  <pageSetup paperSize="9" orientation="portrait" verticalDpi="144" r:id="rId1"/>
  <headerFooter>
    <oddHeader>&amp;R&amp;"Calibri"&amp;12&amp;K008000Intern - Søre Sunnmøre&amp;1#</oddHeader>
  </headerFooter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M71"/>
  <sheetViews>
    <sheetView zoomScaleNormal="100" workbookViewId="0">
      <selection activeCell="G14" sqref="G14"/>
    </sheetView>
  </sheetViews>
  <sheetFormatPr baseColWidth="10" defaultColWidth="11.42578125" defaultRowHeight="12.75" x14ac:dyDescent="0.2"/>
  <cols>
    <col min="1" max="2" width="4.42578125" style="143" customWidth="1"/>
    <col min="3" max="4" width="2.140625" style="143" customWidth="1"/>
    <col min="5" max="5" width="61" style="143" customWidth="1"/>
    <col min="6" max="6" width="14.42578125" style="143" customWidth="1"/>
    <col min="7" max="13" width="14.28515625" style="143" customWidth="1"/>
    <col min="14" max="16384" width="11.42578125" style="143"/>
  </cols>
  <sheetData>
    <row r="1" spans="1:13" ht="18.75" customHeight="1" x14ac:dyDescent="0.2">
      <c r="A1" s="222"/>
      <c r="B1" s="222"/>
      <c r="C1" s="222"/>
      <c r="D1" s="222"/>
      <c r="E1" s="222"/>
      <c r="F1" s="222"/>
      <c r="G1" s="222"/>
      <c r="H1" s="222"/>
      <c r="I1" s="222"/>
      <c r="J1" s="222"/>
      <c r="K1" s="222"/>
      <c r="L1" s="222"/>
      <c r="M1" s="222"/>
    </row>
    <row r="2" spans="1:13" ht="18.75" customHeight="1" x14ac:dyDescent="0.2">
      <c r="A2" s="239" t="s">
        <v>107</v>
      </c>
      <c r="B2" s="222"/>
      <c r="C2" s="222"/>
      <c r="D2" s="222"/>
      <c r="E2" s="222"/>
      <c r="F2" s="222"/>
      <c r="G2" s="222"/>
      <c r="H2" s="222"/>
      <c r="I2" s="222"/>
      <c r="J2" s="222"/>
      <c r="K2" s="222"/>
      <c r="L2" s="222"/>
      <c r="M2" s="222"/>
    </row>
    <row r="3" spans="1:13" ht="14.25" customHeight="1" x14ac:dyDescent="0.2">
      <c r="A3" s="222"/>
      <c r="B3" s="222"/>
      <c r="C3" s="222"/>
      <c r="D3" s="222"/>
      <c r="E3" s="222"/>
      <c r="F3" s="222"/>
      <c r="G3" s="222"/>
      <c r="H3" s="222"/>
      <c r="I3" s="222"/>
      <c r="J3" s="222"/>
      <c r="K3" s="222"/>
      <c r="L3" s="222"/>
      <c r="M3" s="222"/>
    </row>
    <row r="4" spans="1:13" ht="14.25" customHeight="1" x14ac:dyDescent="0.2">
      <c r="A4" s="222"/>
      <c r="B4" s="238" t="s">
        <v>644</v>
      </c>
      <c r="C4" s="238"/>
      <c r="D4" s="238"/>
      <c r="E4" s="222"/>
      <c r="F4" s="222"/>
      <c r="G4" s="222"/>
      <c r="H4" s="222"/>
      <c r="I4" s="222"/>
      <c r="J4" s="222"/>
      <c r="K4" s="222"/>
      <c r="L4" s="222"/>
      <c r="M4" s="222"/>
    </row>
    <row r="5" spans="1:13" ht="14.25" customHeight="1" thickBot="1" x14ac:dyDescent="0.25">
      <c r="A5" s="222"/>
      <c r="B5" s="238"/>
      <c r="C5" s="238"/>
      <c r="D5" s="238"/>
      <c r="E5" s="222"/>
      <c r="F5" s="222"/>
      <c r="G5" s="222"/>
      <c r="H5" s="222"/>
      <c r="I5" s="222"/>
      <c r="J5" s="222"/>
      <c r="K5" s="222"/>
      <c r="L5" s="222"/>
      <c r="M5" s="222"/>
    </row>
    <row r="6" spans="1:13" ht="14.25" customHeight="1" x14ac:dyDescent="0.2">
      <c r="A6" s="222"/>
      <c r="B6" s="222"/>
      <c r="C6" s="222"/>
      <c r="D6" s="222"/>
      <c r="E6" s="222"/>
      <c r="F6" s="704" t="s">
        <v>645</v>
      </c>
      <c r="G6" s="705"/>
      <c r="H6" s="706" t="s">
        <v>646</v>
      </c>
      <c r="I6" s="707"/>
      <c r="J6" s="705" t="s">
        <v>647</v>
      </c>
      <c r="K6" s="705"/>
      <c r="L6" s="706" t="s">
        <v>648</v>
      </c>
      <c r="M6" s="708"/>
    </row>
    <row r="7" spans="1:13" ht="27" x14ac:dyDescent="0.2">
      <c r="A7" s="222"/>
      <c r="B7" s="233"/>
      <c r="C7" s="233"/>
      <c r="D7" s="233"/>
      <c r="E7" s="233"/>
      <c r="F7" s="237"/>
      <c r="G7" s="236" t="s">
        <v>649</v>
      </c>
      <c r="H7" s="235"/>
      <c r="I7" s="236" t="s">
        <v>649</v>
      </c>
      <c r="J7" s="235"/>
      <c r="K7" s="236" t="s">
        <v>650</v>
      </c>
      <c r="L7" s="235"/>
      <c r="M7" s="234" t="s">
        <v>650</v>
      </c>
    </row>
    <row r="8" spans="1:13" ht="14.25" customHeight="1" thickBot="1" x14ac:dyDescent="0.25">
      <c r="A8" s="222"/>
      <c r="B8" s="232"/>
      <c r="C8" s="232"/>
      <c r="D8" s="232"/>
      <c r="E8" s="232"/>
      <c r="F8" s="231">
        <v>10</v>
      </c>
      <c r="G8" s="230">
        <v>30</v>
      </c>
      <c r="H8" s="229">
        <v>40</v>
      </c>
      <c r="I8" s="230">
        <v>50</v>
      </c>
      <c r="J8" s="229">
        <v>60</v>
      </c>
      <c r="K8" s="230">
        <v>80</v>
      </c>
      <c r="L8" s="229">
        <v>90</v>
      </c>
      <c r="M8" s="228">
        <v>100</v>
      </c>
    </row>
    <row r="9" spans="1:13" ht="14.25" customHeight="1" x14ac:dyDescent="0.2">
      <c r="A9" s="222"/>
      <c r="B9" s="227">
        <v>10</v>
      </c>
      <c r="C9" s="240" t="s">
        <v>651</v>
      </c>
      <c r="D9" s="241"/>
      <c r="E9" s="242"/>
      <c r="F9" s="243"/>
      <c r="G9" s="244"/>
      <c r="H9" s="245"/>
      <c r="I9" s="246"/>
      <c r="J9" s="247">
        <v>12185.444339690001</v>
      </c>
      <c r="K9" s="244"/>
      <c r="L9" s="245"/>
      <c r="M9" s="248"/>
    </row>
    <row r="10" spans="1:13" ht="14.25" customHeight="1" x14ac:dyDescent="0.2">
      <c r="A10" s="222"/>
      <c r="B10" s="226">
        <v>20</v>
      </c>
      <c r="C10" s="249" t="s">
        <v>652</v>
      </c>
      <c r="D10" s="249"/>
      <c r="E10" s="249"/>
      <c r="F10" s="84"/>
      <c r="G10" s="126"/>
      <c r="H10" s="250"/>
      <c r="I10" s="216"/>
      <c r="J10" s="123">
        <v>785.74660970000002</v>
      </c>
      <c r="K10" s="126"/>
      <c r="L10" s="250"/>
      <c r="M10" s="217"/>
    </row>
    <row r="11" spans="1:13" ht="14.25" customHeight="1" x14ac:dyDescent="0.2">
      <c r="A11" s="222"/>
      <c r="B11" s="226">
        <v>30</v>
      </c>
      <c r="C11" s="249" t="s">
        <v>653</v>
      </c>
      <c r="D11" s="249"/>
      <c r="E11" s="249"/>
      <c r="F11" s="84"/>
      <c r="G11" s="126"/>
      <c r="H11" s="250"/>
      <c r="I11" s="216"/>
      <c r="J11" s="123">
        <v>562.59736082000006</v>
      </c>
      <c r="K11" s="126"/>
      <c r="L11" s="250"/>
      <c r="M11" s="217"/>
    </row>
    <row r="12" spans="1:13" ht="14.25" customHeight="1" x14ac:dyDescent="0.2">
      <c r="A12" s="222"/>
      <c r="B12" s="226">
        <v>40</v>
      </c>
      <c r="C12" s="249" t="s">
        <v>654</v>
      </c>
      <c r="D12" s="249"/>
      <c r="E12" s="249"/>
      <c r="F12" s="84"/>
      <c r="G12" s="126"/>
      <c r="H12" s="123"/>
      <c r="I12" s="126"/>
      <c r="J12" s="123">
        <v>205.33059139</v>
      </c>
      <c r="K12" s="126"/>
      <c r="L12" s="123"/>
      <c r="M12" s="80"/>
    </row>
    <row r="13" spans="1:13" ht="14.25" customHeight="1" x14ac:dyDescent="0.2">
      <c r="A13" s="222"/>
      <c r="B13" s="444">
        <v>100</v>
      </c>
      <c r="C13" s="445" t="s">
        <v>655</v>
      </c>
      <c r="D13" s="445"/>
      <c r="E13" s="445"/>
      <c r="F13" s="446"/>
      <c r="G13" s="447"/>
      <c r="H13" s="448"/>
      <c r="I13" s="447"/>
      <c r="J13" s="448">
        <v>10364.17236782</v>
      </c>
      <c r="K13" s="447"/>
      <c r="L13" s="448"/>
      <c r="M13" s="449"/>
    </row>
    <row r="14" spans="1:13" ht="14.25" customHeight="1" thickBot="1" x14ac:dyDescent="0.25">
      <c r="A14" s="222"/>
      <c r="B14" s="224">
        <v>120</v>
      </c>
      <c r="C14" s="225" t="s">
        <v>656</v>
      </c>
      <c r="D14" s="225"/>
      <c r="E14" s="225"/>
      <c r="F14" s="124"/>
      <c r="G14" s="251"/>
      <c r="H14" s="252"/>
      <c r="I14" s="253"/>
      <c r="J14" s="125">
        <v>267.59740995999999</v>
      </c>
      <c r="K14" s="251"/>
      <c r="L14" s="252"/>
      <c r="M14" s="254"/>
    </row>
    <row r="15" spans="1:13" ht="14.25" x14ac:dyDescent="0.2">
      <c r="A15" s="222"/>
      <c r="B15" s="222"/>
      <c r="C15" s="222"/>
      <c r="D15" s="222"/>
      <c r="E15" s="222"/>
      <c r="F15" s="223"/>
      <c r="G15" s="223"/>
      <c r="H15" s="223"/>
      <c r="I15" s="223"/>
      <c r="J15" s="223"/>
      <c r="K15" s="223"/>
      <c r="L15" s="223"/>
      <c r="M15" s="223"/>
    </row>
    <row r="16" spans="1:13" ht="14.25" x14ac:dyDescent="0.2">
      <c r="A16" s="222"/>
      <c r="B16" s="222"/>
      <c r="C16" s="222"/>
      <c r="D16" s="222"/>
      <c r="E16" s="222"/>
      <c r="F16" s="222"/>
      <c r="G16" s="222"/>
      <c r="H16" s="222"/>
      <c r="I16" s="222"/>
      <c r="J16" s="222"/>
      <c r="K16" s="222"/>
      <c r="L16" s="222"/>
      <c r="M16" s="222"/>
    </row>
    <row r="17" spans="1:13" ht="14.25" x14ac:dyDescent="0.2">
      <c r="A17" s="222"/>
      <c r="B17" s="222"/>
      <c r="C17" s="222"/>
      <c r="D17" s="222"/>
      <c r="E17" s="222"/>
      <c r="F17" s="222"/>
      <c r="G17" s="222"/>
      <c r="H17" s="222"/>
      <c r="I17" s="222"/>
      <c r="J17" s="222"/>
      <c r="K17" s="222"/>
      <c r="L17" s="222"/>
      <c r="M17" s="222"/>
    </row>
    <row r="18" spans="1:13" ht="14.25" x14ac:dyDescent="0.2">
      <c r="A18" s="222"/>
      <c r="B18" s="222"/>
      <c r="C18" s="222"/>
      <c r="D18" s="222"/>
      <c r="E18" s="222"/>
      <c r="F18" s="222"/>
      <c r="G18" s="222"/>
      <c r="H18" s="222"/>
      <c r="I18" s="222"/>
      <c r="J18" s="222"/>
      <c r="K18" s="222"/>
      <c r="L18" s="222"/>
      <c r="M18" s="222"/>
    </row>
    <row r="19" spans="1:13" ht="14.25" x14ac:dyDescent="0.2">
      <c r="A19" s="222"/>
      <c r="B19" s="222"/>
      <c r="C19" s="222"/>
      <c r="D19" s="222"/>
      <c r="E19" s="222"/>
      <c r="F19" s="222"/>
      <c r="G19" s="222"/>
      <c r="H19" s="222"/>
      <c r="I19" s="222"/>
      <c r="J19" s="222"/>
      <c r="K19" s="222"/>
      <c r="L19" s="222"/>
      <c r="M19" s="222"/>
    </row>
    <row r="20" spans="1:13" ht="14.25" x14ac:dyDescent="0.2">
      <c r="A20" s="222"/>
      <c r="B20" s="222"/>
      <c r="C20" s="222"/>
      <c r="D20" s="222"/>
      <c r="E20" s="222"/>
      <c r="F20" s="222"/>
      <c r="G20" s="222"/>
      <c r="H20" s="222"/>
      <c r="I20" s="222"/>
      <c r="J20" s="222"/>
      <c r="K20" s="222"/>
      <c r="L20" s="222"/>
      <c r="M20" s="222"/>
    </row>
    <row r="21" spans="1:13" ht="14.25" x14ac:dyDescent="0.2">
      <c r="A21" s="222"/>
      <c r="B21" s="222"/>
      <c r="C21" s="222"/>
      <c r="D21" s="222"/>
      <c r="E21" s="222"/>
      <c r="F21" s="222"/>
      <c r="G21" s="222"/>
      <c r="H21" s="222"/>
      <c r="I21" s="222"/>
      <c r="J21" s="222"/>
      <c r="K21" s="222"/>
      <c r="L21" s="222"/>
      <c r="M21" s="222"/>
    </row>
    <row r="22" spans="1:13" ht="14.25" x14ac:dyDescent="0.2">
      <c r="A22" s="222"/>
      <c r="B22" s="222"/>
      <c r="C22" s="222"/>
      <c r="D22" s="222"/>
      <c r="E22" s="222"/>
      <c r="F22" s="222"/>
      <c r="G22" s="222"/>
      <c r="H22" s="222"/>
      <c r="I22" s="222"/>
      <c r="J22" s="222"/>
      <c r="K22" s="222"/>
      <c r="L22" s="222"/>
      <c r="M22" s="222"/>
    </row>
    <row r="23" spans="1:13" ht="14.25" x14ac:dyDescent="0.2">
      <c r="A23" s="222"/>
      <c r="B23" s="222"/>
      <c r="C23" s="222"/>
      <c r="D23" s="222"/>
      <c r="E23" s="222"/>
      <c r="F23" s="222"/>
      <c r="G23" s="222"/>
      <c r="H23" s="222"/>
      <c r="I23" s="222"/>
      <c r="J23" s="222"/>
      <c r="K23" s="222"/>
      <c r="L23" s="222"/>
      <c r="M23" s="222"/>
    </row>
    <row r="24" spans="1:13" ht="14.25" x14ac:dyDescent="0.2">
      <c r="A24" s="222"/>
      <c r="B24" s="222"/>
      <c r="C24" s="222"/>
      <c r="D24" s="222"/>
      <c r="E24" s="222"/>
      <c r="F24" s="222"/>
      <c r="G24" s="222"/>
      <c r="H24" s="222"/>
      <c r="I24" s="222"/>
      <c r="J24" s="222"/>
      <c r="K24" s="222"/>
      <c r="L24" s="222"/>
      <c r="M24" s="222"/>
    </row>
    <row r="25" spans="1:13" ht="14.25" x14ac:dyDescent="0.2">
      <c r="A25" s="222"/>
      <c r="B25" s="222"/>
      <c r="C25" s="222"/>
      <c r="D25" s="222"/>
      <c r="E25" s="222"/>
      <c r="F25" s="222"/>
      <c r="G25" s="222"/>
      <c r="H25" s="222"/>
      <c r="I25" s="222"/>
      <c r="J25" s="222"/>
      <c r="K25" s="222"/>
      <c r="L25" s="222"/>
      <c r="M25" s="222"/>
    </row>
    <row r="26" spans="1:13" ht="14.25" x14ac:dyDescent="0.2">
      <c r="A26" s="222"/>
      <c r="B26" s="222"/>
      <c r="C26" s="222"/>
      <c r="D26" s="222"/>
      <c r="E26" s="222"/>
      <c r="F26" s="222"/>
      <c r="G26" s="222"/>
      <c r="H26" s="222"/>
      <c r="I26" s="222"/>
      <c r="J26" s="222"/>
      <c r="K26" s="222"/>
      <c r="L26" s="222"/>
      <c r="M26" s="222"/>
    </row>
    <row r="27" spans="1:13" ht="14.25" x14ac:dyDescent="0.2">
      <c r="A27" s="222"/>
      <c r="B27" s="222"/>
      <c r="C27" s="222"/>
      <c r="D27" s="222"/>
      <c r="E27" s="222"/>
      <c r="F27" s="222"/>
      <c r="G27" s="222"/>
      <c r="H27" s="222"/>
      <c r="I27" s="222"/>
      <c r="J27" s="222"/>
      <c r="K27" s="222"/>
      <c r="L27" s="222"/>
      <c r="M27" s="222"/>
    </row>
    <row r="28" spans="1:13" ht="14.25" x14ac:dyDescent="0.2">
      <c r="A28" s="222"/>
      <c r="B28" s="222"/>
      <c r="C28" s="222"/>
      <c r="D28" s="222"/>
      <c r="E28" s="222"/>
      <c r="F28" s="222"/>
      <c r="G28" s="222"/>
      <c r="H28" s="222"/>
      <c r="I28" s="222"/>
      <c r="J28" s="222"/>
      <c r="K28" s="222"/>
      <c r="L28" s="222"/>
      <c r="M28" s="222"/>
    </row>
    <row r="29" spans="1:13" ht="14.25" x14ac:dyDescent="0.2">
      <c r="A29" s="222"/>
      <c r="B29" s="222"/>
      <c r="C29" s="222"/>
      <c r="D29" s="222"/>
      <c r="E29" s="222"/>
      <c r="F29" s="222"/>
      <c r="G29" s="222"/>
      <c r="H29" s="222"/>
      <c r="I29" s="222"/>
      <c r="J29" s="222"/>
      <c r="K29" s="222"/>
      <c r="L29" s="222"/>
      <c r="M29" s="222"/>
    </row>
    <row r="30" spans="1:13" ht="14.25" x14ac:dyDescent="0.2">
      <c r="A30" s="222"/>
      <c r="B30" s="222"/>
      <c r="C30" s="222"/>
      <c r="D30" s="222"/>
      <c r="E30" s="222"/>
      <c r="F30" s="222"/>
      <c r="G30" s="222"/>
      <c r="H30" s="222"/>
      <c r="I30" s="222"/>
      <c r="J30" s="222"/>
      <c r="K30" s="222"/>
      <c r="L30" s="222"/>
      <c r="M30" s="222"/>
    </row>
    <row r="31" spans="1:13" ht="14.25" x14ac:dyDescent="0.2">
      <c r="A31" s="222"/>
      <c r="B31" s="222"/>
      <c r="C31" s="222"/>
      <c r="D31" s="222"/>
      <c r="E31" s="222"/>
      <c r="F31" s="222"/>
      <c r="G31" s="222"/>
      <c r="H31" s="222"/>
      <c r="I31" s="222"/>
      <c r="J31" s="222"/>
      <c r="K31" s="222"/>
      <c r="L31" s="222"/>
      <c r="M31" s="222"/>
    </row>
    <row r="32" spans="1:13" ht="14.25" x14ac:dyDescent="0.2">
      <c r="A32" s="222"/>
      <c r="B32" s="222"/>
      <c r="C32" s="222"/>
      <c r="D32" s="222"/>
      <c r="E32" s="222"/>
      <c r="F32" s="222"/>
      <c r="G32" s="222"/>
      <c r="H32" s="222"/>
      <c r="I32" s="222"/>
      <c r="J32" s="222"/>
      <c r="K32" s="222"/>
      <c r="L32" s="222"/>
      <c r="M32" s="222"/>
    </row>
    <row r="33" spans="1:13" ht="14.25" x14ac:dyDescent="0.2">
      <c r="A33" s="222"/>
      <c r="B33" s="222"/>
      <c r="C33" s="222"/>
      <c r="D33" s="222"/>
      <c r="E33" s="222"/>
      <c r="F33" s="222"/>
      <c r="G33" s="222"/>
      <c r="H33" s="222"/>
      <c r="I33" s="222"/>
      <c r="J33" s="222"/>
      <c r="K33" s="222"/>
      <c r="L33" s="222"/>
      <c r="M33" s="222"/>
    </row>
    <row r="34" spans="1:13" ht="14.25" x14ac:dyDescent="0.2">
      <c r="A34" s="222"/>
      <c r="B34" s="222"/>
      <c r="C34" s="222"/>
      <c r="D34" s="222"/>
      <c r="E34" s="222"/>
      <c r="F34" s="222"/>
      <c r="G34" s="222"/>
      <c r="H34" s="222"/>
      <c r="I34" s="222"/>
      <c r="J34" s="222"/>
      <c r="K34" s="222"/>
      <c r="L34" s="222"/>
      <c r="M34" s="222"/>
    </row>
    <row r="35" spans="1:13" ht="14.25" x14ac:dyDescent="0.2">
      <c r="A35" s="222"/>
      <c r="B35" s="222"/>
      <c r="C35" s="222"/>
      <c r="D35" s="222"/>
      <c r="E35" s="222"/>
      <c r="F35" s="222"/>
      <c r="G35" s="222"/>
      <c r="H35" s="222"/>
      <c r="I35" s="222"/>
      <c r="J35" s="222"/>
      <c r="K35" s="222"/>
      <c r="L35" s="222"/>
      <c r="M35" s="222"/>
    </row>
    <row r="36" spans="1:13" ht="14.25" x14ac:dyDescent="0.2">
      <c r="A36" s="222"/>
      <c r="B36" s="222"/>
      <c r="C36" s="222"/>
      <c r="D36" s="222"/>
      <c r="E36" s="222"/>
      <c r="F36" s="222"/>
      <c r="G36" s="222"/>
      <c r="H36" s="222"/>
      <c r="I36" s="222"/>
      <c r="J36" s="222"/>
      <c r="K36" s="222"/>
      <c r="L36" s="222"/>
      <c r="M36" s="222"/>
    </row>
    <row r="37" spans="1:13" ht="14.25" x14ac:dyDescent="0.2">
      <c r="A37" s="222"/>
      <c r="B37" s="222"/>
      <c r="C37" s="222"/>
      <c r="D37" s="222"/>
      <c r="E37" s="222"/>
      <c r="F37" s="222"/>
      <c r="G37" s="222"/>
      <c r="H37" s="222"/>
      <c r="I37" s="222"/>
      <c r="J37" s="222"/>
      <c r="K37" s="222"/>
      <c r="L37" s="222"/>
      <c r="M37" s="222"/>
    </row>
    <row r="38" spans="1:13" ht="14.25" x14ac:dyDescent="0.2">
      <c r="A38" s="222"/>
      <c r="B38" s="222"/>
      <c r="C38" s="222"/>
      <c r="D38" s="222"/>
      <c r="E38" s="222"/>
      <c r="F38" s="222"/>
      <c r="G38" s="222"/>
      <c r="H38" s="222"/>
      <c r="I38" s="222"/>
      <c r="J38" s="222"/>
      <c r="K38" s="222"/>
      <c r="L38" s="222"/>
      <c r="M38" s="222"/>
    </row>
    <row r="39" spans="1:13" ht="14.25" x14ac:dyDescent="0.2">
      <c r="A39" s="222"/>
      <c r="B39" s="222"/>
      <c r="C39" s="222"/>
      <c r="D39" s="222"/>
      <c r="E39" s="222"/>
      <c r="F39" s="222"/>
      <c r="G39" s="222"/>
      <c r="H39" s="222"/>
      <c r="I39" s="222"/>
      <c r="J39" s="222"/>
      <c r="K39" s="222"/>
      <c r="L39" s="222"/>
      <c r="M39" s="222"/>
    </row>
    <row r="40" spans="1:13" ht="14.25" x14ac:dyDescent="0.2">
      <c r="A40" s="222"/>
      <c r="B40" s="222"/>
      <c r="C40" s="222"/>
      <c r="D40" s="222"/>
      <c r="E40" s="222"/>
      <c r="F40" s="222"/>
      <c r="G40" s="222"/>
      <c r="H40" s="222"/>
      <c r="I40" s="222"/>
      <c r="J40" s="222"/>
      <c r="K40" s="222"/>
      <c r="L40" s="222"/>
      <c r="M40" s="222"/>
    </row>
    <row r="41" spans="1:13" ht="14.25" x14ac:dyDescent="0.2">
      <c r="A41" s="222"/>
      <c r="B41" s="222"/>
      <c r="C41" s="222"/>
      <c r="D41" s="222"/>
      <c r="E41" s="222"/>
      <c r="F41" s="222"/>
      <c r="G41" s="222"/>
      <c r="H41" s="222"/>
      <c r="I41" s="222"/>
      <c r="J41" s="222"/>
      <c r="K41" s="222"/>
      <c r="L41" s="222"/>
      <c r="M41" s="222"/>
    </row>
    <row r="42" spans="1:13" ht="14.25" x14ac:dyDescent="0.2">
      <c r="A42" s="222"/>
      <c r="B42" s="222"/>
      <c r="C42" s="222"/>
      <c r="D42" s="222"/>
      <c r="E42" s="222"/>
      <c r="F42" s="222"/>
      <c r="G42" s="222"/>
      <c r="H42" s="222"/>
      <c r="I42" s="222"/>
      <c r="J42" s="222"/>
      <c r="K42" s="222"/>
      <c r="L42" s="222"/>
      <c r="M42" s="222"/>
    </row>
    <row r="43" spans="1:13" ht="14.25" x14ac:dyDescent="0.2">
      <c r="A43" s="222"/>
      <c r="B43" s="222"/>
      <c r="C43" s="222"/>
      <c r="D43" s="222"/>
      <c r="E43" s="222"/>
      <c r="F43" s="222"/>
      <c r="G43" s="222"/>
      <c r="H43" s="222"/>
      <c r="I43" s="222"/>
      <c r="J43" s="222"/>
      <c r="K43" s="222"/>
      <c r="L43" s="222"/>
      <c r="M43" s="222"/>
    </row>
    <row r="44" spans="1:13" ht="14.25" x14ac:dyDescent="0.2">
      <c r="A44" s="222"/>
      <c r="B44" s="222"/>
      <c r="C44" s="222"/>
      <c r="D44" s="222"/>
      <c r="E44" s="222"/>
      <c r="F44" s="222"/>
      <c r="G44" s="222"/>
      <c r="H44" s="222"/>
      <c r="I44" s="222"/>
      <c r="J44" s="222"/>
      <c r="K44" s="222"/>
      <c r="L44" s="222"/>
      <c r="M44" s="222"/>
    </row>
    <row r="45" spans="1:13" ht="14.25" x14ac:dyDescent="0.2">
      <c r="A45" s="222"/>
      <c r="B45" s="222"/>
      <c r="C45" s="222"/>
      <c r="D45" s="222"/>
      <c r="E45" s="222"/>
      <c r="F45" s="222"/>
      <c r="G45" s="222"/>
      <c r="H45" s="222"/>
      <c r="I45" s="222"/>
      <c r="J45" s="222"/>
      <c r="K45" s="222"/>
      <c r="L45" s="222"/>
      <c r="M45" s="222"/>
    </row>
    <row r="46" spans="1:13" ht="14.25" x14ac:dyDescent="0.2">
      <c r="A46" s="222"/>
      <c r="B46" s="222"/>
      <c r="C46" s="222"/>
      <c r="D46" s="222"/>
      <c r="E46" s="222"/>
      <c r="F46" s="222"/>
      <c r="G46" s="222"/>
      <c r="H46" s="222"/>
      <c r="I46" s="222"/>
      <c r="J46" s="222"/>
      <c r="K46" s="222"/>
      <c r="L46" s="222"/>
      <c r="M46" s="222"/>
    </row>
    <row r="47" spans="1:13" ht="14.25" x14ac:dyDescent="0.2">
      <c r="A47" s="222"/>
      <c r="B47" s="222"/>
      <c r="C47" s="222"/>
      <c r="D47" s="222"/>
      <c r="E47" s="222"/>
      <c r="F47" s="222"/>
      <c r="G47" s="222"/>
      <c r="H47" s="222"/>
      <c r="I47" s="222"/>
      <c r="J47" s="222"/>
      <c r="K47" s="222"/>
      <c r="L47" s="222"/>
      <c r="M47" s="222"/>
    </row>
    <row r="48" spans="1:13" ht="14.25" x14ac:dyDescent="0.2">
      <c r="A48" s="222"/>
      <c r="B48" s="222"/>
      <c r="C48" s="222"/>
      <c r="D48" s="222"/>
      <c r="E48" s="222"/>
      <c r="F48" s="222"/>
      <c r="G48" s="222"/>
      <c r="H48" s="222"/>
      <c r="I48" s="222"/>
      <c r="J48" s="222"/>
      <c r="K48" s="222"/>
      <c r="L48" s="222"/>
      <c r="M48" s="222"/>
    </row>
    <row r="49" spans="1:13" ht="14.25" x14ac:dyDescent="0.2">
      <c r="A49" s="222"/>
      <c r="B49" s="222"/>
      <c r="C49" s="222"/>
      <c r="D49" s="222"/>
      <c r="E49" s="222"/>
      <c r="F49" s="222"/>
      <c r="G49" s="222"/>
      <c r="H49" s="222"/>
      <c r="I49" s="222"/>
      <c r="J49" s="222"/>
      <c r="K49" s="222"/>
      <c r="L49" s="222"/>
      <c r="M49" s="222"/>
    </row>
    <row r="50" spans="1:13" ht="14.25" x14ac:dyDescent="0.2">
      <c r="A50" s="222"/>
      <c r="B50" s="222"/>
      <c r="C50" s="222"/>
      <c r="D50" s="222"/>
      <c r="E50" s="222"/>
      <c r="F50" s="222"/>
      <c r="G50" s="222"/>
      <c r="H50" s="222"/>
      <c r="I50" s="222"/>
      <c r="J50" s="222"/>
      <c r="K50" s="222"/>
      <c r="L50" s="222"/>
      <c r="M50" s="222"/>
    </row>
    <row r="51" spans="1:13" ht="14.25" x14ac:dyDescent="0.2">
      <c r="A51" s="222"/>
      <c r="B51" s="222"/>
      <c r="C51" s="222"/>
      <c r="D51" s="222"/>
      <c r="E51" s="222"/>
      <c r="F51" s="222"/>
      <c r="G51" s="222"/>
      <c r="H51" s="222"/>
      <c r="I51" s="222"/>
      <c r="J51" s="222"/>
      <c r="K51" s="222"/>
      <c r="L51" s="222"/>
      <c r="M51" s="222"/>
    </row>
    <row r="52" spans="1:13" ht="14.25" x14ac:dyDescent="0.2">
      <c r="A52" s="222"/>
      <c r="B52" s="222"/>
      <c r="C52" s="222"/>
      <c r="D52" s="222"/>
      <c r="E52" s="222"/>
      <c r="F52" s="222"/>
      <c r="G52" s="222"/>
      <c r="H52" s="222"/>
      <c r="I52" s="222"/>
      <c r="J52" s="222"/>
      <c r="K52" s="222"/>
      <c r="L52" s="222"/>
      <c r="M52" s="222"/>
    </row>
    <row r="53" spans="1:13" ht="14.25" x14ac:dyDescent="0.2">
      <c r="A53" s="222"/>
      <c r="B53" s="222"/>
      <c r="C53" s="222"/>
      <c r="D53" s="222"/>
      <c r="E53" s="222"/>
      <c r="F53" s="222"/>
      <c r="G53" s="222"/>
      <c r="H53" s="222"/>
      <c r="I53" s="222"/>
      <c r="J53" s="222"/>
      <c r="K53" s="222"/>
      <c r="L53" s="222"/>
      <c r="M53" s="222"/>
    </row>
    <row r="54" spans="1:13" ht="14.25" x14ac:dyDescent="0.2">
      <c r="A54" s="222"/>
      <c r="B54" s="222"/>
      <c r="C54" s="222"/>
      <c r="D54" s="222"/>
      <c r="E54" s="222"/>
      <c r="F54" s="222"/>
      <c r="G54" s="222"/>
      <c r="H54" s="222"/>
      <c r="I54" s="222"/>
      <c r="J54" s="222"/>
      <c r="K54" s="222"/>
      <c r="L54" s="222"/>
      <c r="M54" s="222"/>
    </row>
    <row r="55" spans="1:13" ht="14.25" x14ac:dyDescent="0.2">
      <c r="A55" s="222"/>
      <c r="B55" s="222"/>
      <c r="C55" s="222"/>
      <c r="D55" s="222"/>
      <c r="E55" s="222"/>
      <c r="F55" s="222"/>
      <c r="G55" s="222"/>
      <c r="H55" s="222"/>
      <c r="I55" s="222"/>
      <c r="J55" s="222"/>
      <c r="K55" s="222"/>
      <c r="L55" s="222"/>
      <c r="M55" s="222"/>
    </row>
    <row r="56" spans="1:13" ht="14.25" x14ac:dyDescent="0.2">
      <c r="A56" s="222"/>
      <c r="B56" s="222"/>
      <c r="C56" s="222"/>
      <c r="D56" s="222"/>
      <c r="E56" s="222"/>
      <c r="F56" s="222"/>
      <c r="G56" s="222"/>
      <c r="H56" s="222"/>
      <c r="I56" s="222"/>
      <c r="J56" s="222"/>
      <c r="K56" s="222"/>
      <c r="L56" s="222"/>
      <c r="M56" s="222"/>
    </row>
    <row r="57" spans="1:13" ht="14.25" x14ac:dyDescent="0.2">
      <c r="A57" s="222"/>
      <c r="B57" s="222"/>
      <c r="C57" s="222"/>
      <c r="D57" s="222"/>
      <c r="E57" s="222"/>
      <c r="F57" s="222"/>
      <c r="G57" s="222"/>
      <c r="H57" s="222"/>
      <c r="I57" s="222"/>
      <c r="J57" s="222"/>
      <c r="K57" s="222"/>
      <c r="L57" s="222"/>
      <c r="M57" s="222"/>
    </row>
    <row r="58" spans="1:13" ht="14.25" x14ac:dyDescent="0.2">
      <c r="A58" s="222"/>
      <c r="B58" s="222"/>
      <c r="C58" s="222"/>
      <c r="D58" s="222"/>
      <c r="E58" s="222"/>
      <c r="F58" s="222"/>
      <c r="G58" s="222"/>
      <c r="H58" s="222"/>
      <c r="I58" s="222"/>
      <c r="J58" s="222"/>
      <c r="K58" s="222"/>
      <c r="L58" s="222"/>
      <c r="M58" s="222"/>
    </row>
    <row r="59" spans="1:13" ht="14.25" x14ac:dyDescent="0.2">
      <c r="A59" s="222"/>
      <c r="B59" s="222"/>
      <c r="C59" s="222"/>
      <c r="D59" s="222"/>
      <c r="E59" s="222"/>
      <c r="F59" s="222"/>
      <c r="G59" s="222"/>
      <c r="H59" s="222"/>
      <c r="I59" s="222"/>
      <c r="J59" s="222"/>
      <c r="K59" s="222"/>
      <c r="L59" s="222"/>
      <c r="M59" s="222"/>
    </row>
    <row r="60" spans="1:13" ht="14.25" x14ac:dyDescent="0.2">
      <c r="A60" s="222"/>
      <c r="B60" s="222"/>
      <c r="C60" s="222"/>
      <c r="D60" s="222"/>
      <c r="E60" s="222"/>
      <c r="F60" s="222"/>
      <c r="G60" s="222"/>
      <c r="H60" s="222"/>
      <c r="I60" s="222"/>
      <c r="J60" s="222"/>
      <c r="K60" s="222"/>
      <c r="L60" s="222"/>
      <c r="M60" s="222"/>
    </row>
    <row r="61" spans="1:13" ht="14.25" x14ac:dyDescent="0.2">
      <c r="A61" s="222"/>
      <c r="B61" s="222"/>
      <c r="C61" s="222"/>
      <c r="D61" s="222"/>
      <c r="E61" s="222"/>
      <c r="F61" s="222"/>
      <c r="G61" s="222"/>
      <c r="H61" s="222"/>
      <c r="I61" s="222"/>
      <c r="J61" s="222"/>
      <c r="K61" s="222"/>
      <c r="L61" s="222"/>
      <c r="M61" s="222"/>
    </row>
    <row r="62" spans="1:13" ht="14.25" x14ac:dyDescent="0.2">
      <c r="A62" s="222"/>
      <c r="B62" s="222"/>
      <c r="C62" s="222"/>
      <c r="D62" s="222"/>
      <c r="E62" s="222"/>
      <c r="F62" s="222"/>
      <c r="G62" s="222"/>
      <c r="H62" s="222"/>
      <c r="I62" s="222"/>
      <c r="J62" s="222"/>
      <c r="K62" s="222"/>
      <c r="L62" s="222"/>
      <c r="M62" s="222"/>
    </row>
    <row r="63" spans="1:13" ht="14.25" x14ac:dyDescent="0.2">
      <c r="A63" s="222"/>
      <c r="B63" s="222"/>
      <c r="C63" s="222"/>
      <c r="D63" s="222"/>
      <c r="E63" s="222"/>
      <c r="F63" s="222"/>
      <c r="G63" s="222"/>
      <c r="H63" s="222"/>
      <c r="I63" s="222"/>
      <c r="J63" s="222"/>
      <c r="K63" s="222"/>
      <c r="L63" s="222"/>
      <c r="M63" s="222"/>
    </row>
    <row r="64" spans="1:13" ht="14.25" x14ac:dyDescent="0.2">
      <c r="A64" s="222"/>
      <c r="B64" s="222"/>
      <c r="C64" s="222"/>
      <c r="D64" s="222"/>
      <c r="E64" s="222"/>
      <c r="F64" s="222"/>
      <c r="G64" s="222"/>
      <c r="H64" s="222"/>
      <c r="I64" s="222"/>
      <c r="J64" s="222"/>
      <c r="K64" s="222"/>
      <c r="L64" s="222"/>
      <c r="M64" s="222"/>
    </row>
    <row r="65" spans="1:13" ht="14.25" x14ac:dyDescent="0.2">
      <c r="A65" s="222"/>
      <c r="B65" s="222"/>
      <c r="C65" s="222"/>
      <c r="D65" s="222"/>
      <c r="E65" s="222"/>
      <c r="F65" s="222"/>
      <c r="G65" s="222"/>
      <c r="H65" s="222"/>
      <c r="I65" s="222"/>
      <c r="J65" s="222"/>
      <c r="K65" s="222"/>
      <c r="L65" s="222"/>
      <c r="M65" s="222"/>
    </row>
    <row r="66" spans="1:13" ht="14.25" x14ac:dyDescent="0.2">
      <c r="A66" s="222"/>
      <c r="B66" s="222"/>
      <c r="C66" s="222"/>
      <c r="D66" s="222"/>
      <c r="E66" s="222"/>
      <c r="F66" s="222"/>
      <c r="G66" s="222"/>
      <c r="H66" s="222"/>
      <c r="I66" s="222"/>
      <c r="J66" s="222"/>
      <c r="K66" s="222"/>
      <c r="L66" s="222"/>
      <c r="M66" s="222"/>
    </row>
    <row r="67" spans="1:13" ht="14.25" x14ac:dyDescent="0.2">
      <c r="A67" s="222"/>
      <c r="B67" s="222"/>
      <c r="C67" s="222"/>
      <c r="D67" s="222"/>
      <c r="E67" s="222"/>
      <c r="F67" s="222"/>
      <c r="G67" s="222"/>
      <c r="H67" s="222"/>
      <c r="I67" s="222"/>
      <c r="J67" s="222"/>
      <c r="K67" s="222"/>
      <c r="L67" s="222"/>
      <c r="M67" s="222"/>
    </row>
    <row r="68" spans="1:13" ht="14.25" x14ac:dyDescent="0.2">
      <c r="A68" s="222"/>
      <c r="B68" s="222"/>
      <c r="C68" s="222"/>
      <c r="D68" s="222"/>
      <c r="E68" s="222"/>
      <c r="F68" s="222"/>
      <c r="G68" s="222"/>
      <c r="H68" s="222"/>
      <c r="I68" s="222"/>
      <c r="J68" s="222"/>
      <c r="K68" s="222"/>
      <c r="L68" s="222"/>
      <c r="M68" s="222"/>
    </row>
    <row r="69" spans="1:13" ht="14.25" x14ac:dyDescent="0.2">
      <c r="A69" s="222"/>
      <c r="B69" s="222"/>
      <c r="C69" s="222"/>
      <c r="D69" s="222"/>
      <c r="E69" s="222"/>
      <c r="F69" s="222"/>
      <c r="G69" s="222"/>
      <c r="H69" s="222"/>
      <c r="I69" s="222"/>
      <c r="J69" s="222"/>
      <c r="K69" s="222"/>
      <c r="L69" s="222"/>
      <c r="M69" s="222"/>
    </row>
    <row r="70" spans="1:13" ht="14.25" x14ac:dyDescent="0.2">
      <c r="A70" s="222"/>
      <c r="B70" s="222"/>
      <c r="C70" s="222"/>
      <c r="D70" s="222"/>
      <c r="E70" s="222"/>
      <c r="F70" s="222"/>
      <c r="G70" s="222"/>
      <c r="H70" s="222"/>
      <c r="I70" s="222"/>
      <c r="J70" s="222"/>
      <c r="K70" s="222"/>
      <c r="L70" s="222"/>
      <c r="M70" s="222"/>
    </row>
    <row r="71" spans="1:13" ht="14.25" x14ac:dyDescent="0.2">
      <c r="A71" s="222"/>
      <c r="B71" s="222"/>
      <c r="C71" s="222"/>
      <c r="D71" s="222"/>
      <c r="E71" s="222"/>
      <c r="F71" s="222"/>
      <c r="G71" s="222"/>
      <c r="H71" s="222"/>
      <c r="I71" s="222"/>
      <c r="J71" s="222"/>
      <c r="K71" s="222"/>
      <c r="L71" s="222"/>
      <c r="M71" s="222"/>
    </row>
  </sheetData>
  <mergeCells count="4">
    <mergeCell ref="F6:G6"/>
    <mergeCell ref="H6:I6"/>
    <mergeCell ref="J6:K6"/>
    <mergeCell ref="L6:M6"/>
  </mergeCells>
  <pageMargins left="0.7" right="0.7" top="0.75" bottom="0.75" header="0.3" footer="0.3"/>
  <pageSetup paperSize="9" orientation="portrait" horizontalDpi="144" verticalDpi="144" r:id="rId1"/>
  <headerFooter>
    <oddHeader>&amp;R&amp;"Calibri"&amp;12&amp;K008000Intern - Søre Sunnmøre&amp;1#</oddHeader>
  </headerFooter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R47"/>
  <sheetViews>
    <sheetView zoomScale="110" zoomScaleNormal="110" workbookViewId="0">
      <selection activeCell="G14" sqref="G14"/>
    </sheetView>
  </sheetViews>
  <sheetFormatPr baseColWidth="10" defaultColWidth="11.42578125" defaultRowHeight="14.25" x14ac:dyDescent="0.2"/>
  <cols>
    <col min="1" max="1" width="4.28515625" style="15" customWidth="1"/>
    <col min="2" max="2" width="4.42578125" style="15" customWidth="1"/>
    <col min="3" max="3" width="7.5703125" style="15" customWidth="1"/>
    <col min="4" max="10" width="14.28515625" style="15" customWidth="1"/>
    <col min="11" max="11" width="13" style="15" customWidth="1"/>
    <col min="12" max="16384" width="11.42578125" style="15"/>
  </cols>
  <sheetData>
    <row r="1" spans="1:18" ht="18.75" customHeight="1" x14ac:dyDescent="0.2"/>
    <row r="2" spans="1:18" ht="18.75" customHeight="1" x14ac:dyDescent="0.2">
      <c r="A2" s="16" t="s">
        <v>657</v>
      </c>
      <c r="B2" s="17"/>
      <c r="C2" s="17"/>
      <c r="D2" s="18"/>
      <c r="E2" s="18"/>
      <c r="F2" s="18"/>
    </row>
    <row r="3" spans="1:18" ht="14.25" customHeight="1" x14ac:dyDescent="0.2">
      <c r="A3" s="16"/>
      <c r="B3" s="17"/>
      <c r="C3" s="17"/>
      <c r="D3" s="18"/>
      <c r="E3" s="18"/>
      <c r="F3" s="18"/>
    </row>
    <row r="4" spans="1:18" ht="14.25" customHeight="1" x14ac:dyDescent="0.2">
      <c r="A4" s="16"/>
      <c r="B4" s="19" t="s">
        <v>586</v>
      </c>
      <c r="C4" s="19"/>
      <c r="D4" s="18"/>
      <c r="E4" s="18"/>
      <c r="F4" s="18"/>
    </row>
    <row r="5" spans="1:18" ht="14.25" customHeight="1" x14ac:dyDescent="0.2">
      <c r="A5" s="16"/>
      <c r="B5" s="17"/>
      <c r="C5" s="17"/>
      <c r="D5" s="18"/>
      <c r="E5" s="18"/>
      <c r="F5" s="18"/>
    </row>
    <row r="6" spans="1:18" ht="14.25" customHeight="1" thickBot="1" x14ac:dyDescent="0.25">
      <c r="B6" s="17"/>
      <c r="C6" s="17"/>
      <c r="D6" s="18"/>
      <c r="E6" s="18"/>
      <c r="F6" s="18"/>
    </row>
    <row r="7" spans="1:18" ht="21" customHeight="1" x14ac:dyDescent="0.2">
      <c r="B7" s="21"/>
      <c r="C7" s="21"/>
      <c r="D7" s="711" t="s">
        <v>658</v>
      </c>
      <c r="E7" s="712"/>
      <c r="F7" s="713" t="s">
        <v>659</v>
      </c>
      <c r="G7" s="712"/>
      <c r="H7" s="713" t="s">
        <v>660</v>
      </c>
      <c r="I7" s="712"/>
      <c r="J7" s="713" t="s">
        <v>661</v>
      </c>
      <c r="K7" s="714"/>
      <c r="L7" s="714"/>
      <c r="M7" s="712"/>
      <c r="N7" s="715" t="s">
        <v>662</v>
      </c>
      <c r="O7" s="709" t="s">
        <v>663</v>
      </c>
    </row>
    <row r="8" spans="1:18" ht="32.25" customHeight="1" thickBot="1" x14ac:dyDescent="0.25">
      <c r="B8" s="21"/>
      <c r="C8" s="21"/>
      <c r="D8" s="191" t="s">
        <v>664</v>
      </c>
      <c r="E8" s="525" t="s">
        <v>665</v>
      </c>
      <c r="F8" s="525" t="s">
        <v>666</v>
      </c>
      <c r="G8" s="525" t="s">
        <v>667</v>
      </c>
      <c r="H8" s="525" t="s">
        <v>668</v>
      </c>
      <c r="I8" s="525" t="s">
        <v>669</v>
      </c>
      <c r="J8" s="525" t="s">
        <v>670</v>
      </c>
      <c r="K8" s="525" t="s">
        <v>671</v>
      </c>
      <c r="L8" s="525" t="s">
        <v>672</v>
      </c>
      <c r="M8" s="525" t="s">
        <v>365</v>
      </c>
      <c r="N8" s="716"/>
      <c r="O8" s="710"/>
    </row>
    <row r="9" spans="1:18" ht="14.25" customHeight="1" x14ac:dyDescent="0.2">
      <c r="B9" s="162"/>
      <c r="C9" s="589" t="s">
        <v>673</v>
      </c>
      <c r="D9" s="82">
        <v>10910.016886999998</v>
      </c>
      <c r="E9" s="122"/>
      <c r="F9" s="122"/>
      <c r="G9" s="122"/>
      <c r="H9" s="122"/>
      <c r="I9" s="122"/>
      <c r="J9" s="122">
        <v>545.50084434999997</v>
      </c>
      <c r="K9" s="122"/>
      <c r="L9" s="122"/>
      <c r="M9" s="122">
        <v>545.50084434999997</v>
      </c>
      <c r="N9" s="257">
        <v>1</v>
      </c>
      <c r="O9" s="258">
        <v>0.01</v>
      </c>
    </row>
    <row r="10" spans="1:18" ht="14.25" customHeight="1" thickBot="1" x14ac:dyDescent="0.25">
      <c r="B10" s="341"/>
      <c r="C10" s="590" t="s">
        <v>365</v>
      </c>
      <c r="D10" s="127">
        <v>10910.016886999998</v>
      </c>
      <c r="E10" s="128"/>
      <c r="F10" s="128"/>
      <c r="G10" s="128"/>
      <c r="H10" s="128"/>
      <c r="I10" s="128"/>
      <c r="J10" s="128">
        <v>545.50084434999997</v>
      </c>
      <c r="K10" s="128"/>
      <c r="L10" s="128"/>
      <c r="M10" s="128">
        <v>545.50084434999997</v>
      </c>
      <c r="N10" s="255">
        <f>+N9</f>
        <v>1</v>
      </c>
      <c r="O10" s="256">
        <f>+O9</f>
        <v>0.01</v>
      </c>
    </row>
    <row r="11" spans="1:18" ht="14.25" customHeight="1" x14ac:dyDescent="0.2"/>
    <row r="12" spans="1:18" ht="14.25" customHeight="1" x14ac:dyDescent="0.2">
      <c r="C12" s="413"/>
    </row>
    <row r="13" spans="1:18" ht="14.25" customHeight="1" x14ac:dyDescent="0.2"/>
    <row r="14" spans="1:18" ht="14.25" customHeight="1" x14ac:dyDescent="0.2">
      <c r="R14" s="504"/>
    </row>
    <row r="15" spans="1:18" ht="14.25" customHeight="1" x14ac:dyDescent="0.2"/>
    <row r="16" spans="1:18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</sheetData>
  <mergeCells count="6">
    <mergeCell ref="O7:O8"/>
    <mergeCell ref="D7:E7"/>
    <mergeCell ref="F7:G7"/>
    <mergeCell ref="H7:I7"/>
    <mergeCell ref="J7:M7"/>
    <mergeCell ref="N7:N8"/>
  </mergeCells>
  <pageMargins left="0.7" right="0.7" top="0.75" bottom="0.75" header="0.3" footer="0.3"/>
  <pageSetup paperSize="9" orientation="portrait" verticalDpi="144" r:id="rId1"/>
  <headerFooter>
    <oddHeader>&amp;R&amp;"Calibri"&amp;12&amp;K008000Intern - Søre Sunnmøre&amp;1#</oddHeader>
  </headerFooter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F9"/>
  <sheetViews>
    <sheetView zoomScale="110" zoomScaleNormal="110" workbookViewId="0">
      <selection activeCell="G14" sqref="G14"/>
    </sheetView>
  </sheetViews>
  <sheetFormatPr baseColWidth="10" defaultColWidth="11.42578125" defaultRowHeight="14.25" x14ac:dyDescent="0.2"/>
  <cols>
    <col min="1" max="2" width="4.28515625" style="15" customWidth="1"/>
    <col min="3" max="3" width="40.28515625" style="15" customWidth="1"/>
    <col min="4" max="10" width="14.28515625" style="15" customWidth="1"/>
    <col min="11" max="16384" width="11.42578125" style="15"/>
  </cols>
  <sheetData>
    <row r="1" spans="1:6" ht="18.75" customHeight="1" x14ac:dyDescent="0.2"/>
    <row r="2" spans="1:6" ht="18.75" customHeight="1" x14ac:dyDescent="0.2">
      <c r="A2" s="16" t="s">
        <v>113</v>
      </c>
      <c r="B2" s="16"/>
      <c r="C2" s="17"/>
      <c r="D2" s="18"/>
      <c r="E2" s="18"/>
      <c r="F2" s="18"/>
    </row>
    <row r="3" spans="1:6" ht="14.25" customHeight="1" x14ac:dyDescent="0.2">
      <c r="A3" s="16"/>
      <c r="B3" s="16"/>
      <c r="C3" s="17"/>
      <c r="D3" s="18"/>
      <c r="E3" s="18"/>
      <c r="F3" s="18"/>
    </row>
    <row r="4" spans="1:6" ht="14.25" customHeight="1" x14ac:dyDescent="0.2">
      <c r="A4" s="16"/>
      <c r="B4" s="19" t="s">
        <v>586</v>
      </c>
      <c r="D4" s="18"/>
      <c r="E4" s="18"/>
      <c r="F4" s="18"/>
    </row>
    <row r="5" spans="1:6" ht="14.25" customHeight="1" thickBot="1" x14ac:dyDescent="0.25">
      <c r="A5" s="16"/>
      <c r="B5" s="16"/>
      <c r="C5" s="17"/>
      <c r="D5" s="24"/>
      <c r="E5" s="18"/>
      <c r="F5" s="18"/>
    </row>
    <row r="6" spans="1:6" ht="14.25" customHeight="1" thickBot="1" x14ac:dyDescent="0.25">
      <c r="C6" s="21"/>
      <c r="D6" s="642">
        <v>44926</v>
      </c>
    </row>
    <row r="7" spans="1:6" ht="14.25" customHeight="1" x14ac:dyDescent="0.2">
      <c r="B7" s="640"/>
      <c r="C7" s="645" t="s">
        <v>674</v>
      </c>
      <c r="D7" s="643">
        <v>5373.3909999999996</v>
      </c>
    </row>
    <row r="8" spans="1:6" ht="14.25" customHeight="1" x14ac:dyDescent="0.2">
      <c r="B8" s="644"/>
      <c r="C8" s="623" t="s">
        <v>675</v>
      </c>
      <c r="D8" s="259">
        <v>0.02</v>
      </c>
    </row>
    <row r="9" spans="1:6" ht="14.25" customHeight="1" thickBot="1" x14ac:dyDescent="0.25">
      <c r="B9" s="641"/>
      <c r="C9" s="646" t="s">
        <v>676</v>
      </c>
      <c r="D9" s="147">
        <v>107.46781999999999</v>
      </c>
    </row>
  </sheetData>
  <pageMargins left="0.7" right="0.7" top="0.75" bottom="0.75" header="0.3" footer="0.3"/>
  <pageSetup paperSize="9" orientation="portrait" verticalDpi="144" r:id="rId1"/>
  <headerFooter>
    <oddHeader>&amp;R&amp;"Calibri"&amp;12&amp;K008000Intern - Søre Sunnmøre&amp;1#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5"/>
  <dimension ref="A1:U55"/>
  <sheetViews>
    <sheetView zoomScale="110" zoomScaleNormal="110" workbookViewId="0">
      <selection activeCell="B39" sqref="B39"/>
    </sheetView>
  </sheetViews>
  <sheetFormatPr baseColWidth="10" defaultColWidth="11.42578125" defaultRowHeight="14.25" x14ac:dyDescent="0.2"/>
  <cols>
    <col min="1" max="1" width="4.28515625" style="15" customWidth="1"/>
    <col min="2" max="2" width="40.28515625" style="15" customWidth="1"/>
    <col min="3" max="3" width="14.28515625" style="15" customWidth="1"/>
    <col min="4" max="4" width="14.28515625" style="534" customWidth="1"/>
    <col min="5" max="9" width="14.28515625" style="15" customWidth="1"/>
    <col min="10" max="10" width="16.7109375" style="15" bestFit="1" customWidth="1"/>
    <col min="11" max="11" width="11.42578125" style="15"/>
    <col min="12" max="12" width="11.42578125" style="15" customWidth="1"/>
    <col min="13" max="13" width="41.5703125" style="452" customWidth="1"/>
    <col min="14" max="18" width="11.42578125" style="15"/>
    <col min="19" max="19" width="24.7109375" style="15" customWidth="1"/>
    <col min="20" max="20" width="6.28515625" style="15" customWidth="1"/>
    <col min="21" max="21" width="17.140625" style="15" bestFit="1" customWidth="1"/>
    <col min="22" max="16384" width="11.42578125" style="15"/>
  </cols>
  <sheetData>
    <row r="1" spans="1:21" ht="18.75" customHeight="1" x14ac:dyDescent="0.2"/>
    <row r="2" spans="1:21" ht="18.75" customHeight="1" x14ac:dyDescent="0.2">
      <c r="A2" s="16" t="s">
        <v>117</v>
      </c>
      <c r="B2" s="17"/>
      <c r="C2" s="18"/>
      <c r="D2" s="20"/>
      <c r="E2" s="18"/>
    </row>
    <row r="3" spans="1:21" ht="14.25" customHeight="1" x14ac:dyDescent="0.2">
      <c r="A3" s="16"/>
      <c r="B3" s="17"/>
      <c r="C3" s="18"/>
      <c r="D3" s="20"/>
      <c r="E3" s="18"/>
    </row>
    <row r="4" spans="1:21" ht="15.75" thickBot="1" x14ac:dyDescent="0.25">
      <c r="A4" s="16"/>
      <c r="B4" s="19" t="s">
        <v>118</v>
      </c>
      <c r="C4" s="18"/>
      <c r="D4" s="18"/>
      <c r="E4" s="18"/>
    </row>
    <row r="5" spans="1:21" ht="14.25" customHeight="1" x14ac:dyDescent="0.2">
      <c r="A5" s="16"/>
      <c r="B5" s="21"/>
      <c r="C5" s="27" t="s">
        <v>119</v>
      </c>
      <c r="D5" s="23" t="s">
        <v>120</v>
      </c>
      <c r="E5" s="28" t="s">
        <v>121</v>
      </c>
      <c r="F5" s="28" t="s">
        <v>122</v>
      </c>
      <c r="G5" s="28" t="s">
        <v>123</v>
      </c>
      <c r="H5" s="28" t="s">
        <v>124</v>
      </c>
      <c r="I5" s="38" t="s">
        <v>125</v>
      </c>
    </row>
    <row r="6" spans="1:21" ht="14.25" customHeight="1" x14ac:dyDescent="0.2">
      <c r="B6" s="21"/>
      <c r="C6" s="647" t="s">
        <v>127</v>
      </c>
      <c r="D6" s="649" t="s">
        <v>128</v>
      </c>
      <c r="E6" s="651" t="s">
        <v>129</v>
      </c>
      <c r="F6" s="652"/>
      <c r="G6" s="652"/>
      <c r="H6" s="652"/>
      <c r="I6" s="653"/>
    </row>
    <row r="7" spans="1:21" ht="27.75" customHeight="1" thickBot="1" x14ac:dyDescent="0.25">
      <c r="B7" s="21"/>
      <c r="C7" s="648"/>
      <c r="D7" s="650"/>
      <c r="E7" s="29" t="s">
        <v>130</v>
      </c>
      <c r="F7" s="29" t="s">
        <v>131</v>
      </c>
      <c r="G7" s="29" t="s">
        <v>132</v>
      </c>
      <c r="H7" s="29" t="s">
        <v>133</v>
      </c>
      <c r="I7" s="289" t="s">
        <v>134</v>
      </c>
    </row>
    <row r="8" spans="1:21" x14ac:dyDescent="0.2">
      <c r="B8" s="201" t="s">
        <v>135</v>
      </c>
      <c r="C8" s="189"/>
      <c r="D8" s="190"/>
      <c r="E8" s="190"/>
      <c r="F8" s="190"/>
      <c r="G8" s="190"/>
      <c r="H8" s="190"/>
      <c r="I8" s="190"/>
    </row>
    <row r="9" spans="1:21" ht="14.25" customHeight="1" x14ac:dyDescent="0.2">
      <c r="B9" s="66" t="s">
        <v>136</v>
      </c>
      <c r="C9" s="43">
        <v>33.492597940000003</v>
      </c>
      <c r="D9" s="43">
        <v>33.492597940000003</v>
      </c>
      <c r="E9" s="44"/>
      <c r="F9" s="44"/>
      <c r="G9" s="44"/>
      <c r="H9" s="44"/>
      <c r="I9" s="43"/>
    </row>
    <row r="10" spans="1:21" ht="14.25" customHeight="1" x14ac:dyDescent="0.2">
      <c r="B10" s="65" t="s">
        <v>137</v>
      </c>
      <c r="C10" s="43">
        <v>760.23422829999981</v>
      </c>
      <c r="D10" s="43">
        <v>760.23422829999981</v>
      </c>
      <c r="E10" s="32"/>
      <c r="F10" s="44"/>
      <c r="G10" s="44"/>
      <c r="H10" s="44"/>
      <c r="I10" s="43"/>
    </row>
    <row r="11" spans="1:21" ht="14.25" customHeight="1" x14ac:dyDescent="0.2">
      <c r="B11" s="65" t="s">
        <v>138</v>
      </c>
      <c r="C11" s="43">
        <v>10364.172367819998</v>
      </c>
      <c r="D11" s="43">
        <v>10364.172367819998</v>
      </c>
      <c r="E11" s="44"/>
      <c r="F11" s="44"/>
      <c r="G11" s="44"/>
      <c r="H11" s="32"/>
      <c r="I11" s="43"/>
      <c r="U11" s="223"/>
    </row>
    <row r="12" spans="1:21" ht="14.25" customHeight="1" x14ac:dyDescent="0.2">
      <c r="B12" s="65" t="s">
        <v>139</v>
      </c>
      <c r="C12" s="43">
        <v>0</v>
      </c>
      <c r="D12" s="43">
        <v>0</v>
      </c>
      <c r="E12" s="32"/>
      <c r="F12" s="44"/>
      <c r="G12" s="44"/>
      <c r="H12" s="32"/>
      <c r="I12" s="43"/>
      <c r="U12" s="223"/>
    </row>
    <row r="13" spans="1:21" ht="14.25" customHeight="1" x14ac:dyDescent="0.2">
      <c r="B13" s="64" t="s">
        <v>140</v>
      </c>
      <c r="C13" s="43">
        <v>205.33059139</v>
      </c>
      <c r="D13" s="43">
        <v>205.33059139</v>
      </c>
      <c r="E13" s="32"/>
      <c r="F13" s="32"/>
      <c r="G13" s="44"/>
      <c r="H13" s="44"/>
      <c r="I13" s="43"/>
    </row>
    <row r="14" spans="1:21" ht="14.25" customHeight="1" x14ac:dyDescent="0.2">
      <c r="B14" s="39" t="s">
        <v>141</v>
      </c>
      <c r="C14" s="43">
        <v>562.59736082000006</v>
      </c>
      <c r="D14" s="43">
        <v>562.59736082000006</v>
      </c>
      <c r="E14" s="32"/>
      <c r="F14" s="44"/>
      <c r="G14" s="44"/>
      <c r="H14" s="32"/>
      <c r="I14" s="43"/>
      <c r="U14" s="223"/>
    </row>
    <row r="15" spans="1:21" ht="14.25" customHeight="1" x14ac:dyDescent="0.2">
      <c r="B15" s="39" t="s">
        <v>142</v>
      </c>
      <c r="C15" s="43">
        <v>174.87039480000001</v>
      </c>
      <c r="D15" s="414">
        <v>174.87039480000001</v>
      </c>
      <c r="E15" s="44"/>
      <c r="F15" s="32"/>
      <c r="G15" s="44"/>
      <c r="H15" s="32"/>
      <c r="I15" s="414"/>
    </row>
    <row r="16" spans="1:21" ht="14.25" customHeight="1" x14ac:dyDescent="0.2">
      <c r="B16" s="39" t="s">
        <v>143</v>
      </c>
      <c r="C16" s="43">
        <v>0</v>
      </c>
      <c r="D16" s="43">
        <v>0</v>
      </c>
      <c r="E16" s="44"/>
      <c r="F16" s="32"/>
      <c r="G16" s="44"/>
      <c r="H16" s="32"/>
      <c r="I16" s="43"/>
      <c r="U16" s="223"/>
    </row>
    <row r="17" spans="2:21" ht="14.25" customHeight="1" x14ac:dyDescent="0.2">
      <c r="B17" s="39" t="s">
        <v>144</v>
      </c>
      <c r="C17" s="43">
        <v>1.8098181099999999</v>
      </c>
      <c r="D17" s="43">
        <v>1.8098181099999999</v>
      </c>
      <c r="E17" s="44"/>
      <c r="F17" s="32"/>
      <c r="G17" s="44"/>
      <c r="H17" s="32"/>
      <c r="I17" s="43"/>
    </row>
    <row r="18" spans="2:21" ht="14.25" customHeight="1" x14ac:dyDescent="0.2">
      <c r="B18" s="39" t="s">
        <v>145</v>
      </c>
      <c r="C18" s="43">
        <v>46.003066369999992</v>
      </c>
      <c r="D18" s="43">
        <v>46.003066369999992</v>
      </c>
      <c r="E18" s="44"/>
      <c r="F18" s="32"/>
      <c r="G18" s="44"/>
      <c r="H18" s="32"/>
      <c r="I18" s="43"/>
      <c r="U18" s="223"/>
    </row>
    <row r="19" spans="2:21" ht="14.25" customHeight="1" x14ac:dyDescent="0.2">
      <c r="B19" s="39" t="s">
        <v>146</v>
      </c>
      <c r="C19" s="43">
        <v>30.551271239999998</v>
      </c>
      <c r="D19" s="414">
        <v>1419.62864497233</v>
      </c>
      <c r="E19" s="44"/>
      <c r="F19" s="32"/>
      <c r="G19" s="44"/>
      <c r="H19" s="44"/>
      <c r="I19" s="43"/>
    </row>
    <row r="20" spans="2:21" ht="14.25" customHeight="1" x14ac:dyDescent="0.2">
      <c r="B20" s="39" t="s">
        <v>147</v>
      </c>
      <c r="C20" s="43">
        <v>6.3826428999999996</v>
      </c>
      <c r="D20" s="43">
        <v>6.3826428999999996</v>
      </c>
      <c r="E20" s="44"/>
      <c r="F20" s="32"/>
      <c r="G20" s="32"/>
      <c r="H20" s="32"/>
      <c r="I20" s="43"/>
      <c r="U20" s="223"/>
    </row>
    <row r="21" spans="2:21" ht="14.25" customHeight="1" x14ac:dyDescent="0.2">
      <c r="B21" s="40" t="s">
        <v>148</v>
      </c>
      <c r="C21" s="34">
        <v>12185.444339689997</v>
      </c>
      <c r="D21" s="34">
        <v>13574.521713422328</v>
      </c>
      <c r="E21" s="62"/>
      <c r="F21" s="34"/>
      <c r="G21" s="34"/>
      <c r="H21" s="34"/>
      <c r="I21" s="34"/>
    </row>
    <row r="22" spans="2:21" ht="14.25" customHeight="1" x14ac:dyDescent="0.2">
      <c r="B22" s="200" t="s">
        <v>149</v>
      </c>
      <c r="C22" s="187"/>
      <c r="D22" s="183"/>
      <c r="E22" s="183"/>
      <c r="F22" s="183"/>
      <c r="G22" s="183"/>
      <c r="H22" s="183"/>
      <c r="I22" s="183"/>
      <c r="U22" s="223"/>
    </row>
    <row r="23" spans="2:21" ht="14.25" customHeight="1" x14ac:dyDescent="0.2">
      <c r="B23" s="67" t="s">
        <v>150</v>
      </c>
      <c r="C23" s="43">
        <v>2.2195528000000007</v>
      </c>
      <c r="D23" s="43">
        <v>2.2195528000000007</v>
      </c>
      <c r="E23" s="44"/>
      <c r="F23" s="44"/>
      <c r="G23" s="44"/>
      <c r="H23" s="44"/>
      <c r="I23" s="43">
        <v>2.2195528000000007</v>
      </c>
    </row>
    <row r="24" spans="2:21" ht="14.25" customHeight="1" x14ac:dyDescent="0.2">
      <c r="B24" s="67" t="s">
        <v>151</v>
      </c>
      <c r="C24" s="43">
        <v>9125.0936970600014</v>
      </c>
      <c r="D24" s="43">
        <v>9125.0936970600014</v>
      </c>
      <c r="E24" s="32"/>
      <c r="F24" s="44"/>
      <c r="G24" s="44"/>
      <c r="H24" s="44"/>
      <c r="I24" s="43">
        <v>9125.0936970600014</v>
      </c>
      <c r="U24" s="223"/>
    </row>
    <row r="25" spans="2:21" ht="14.25" customHeight="1" x14ac:dyDescent="0.2">
      <c r="B25" s="67" t="s">
        <v>152</v>
      </c>
      <c r="C25" s="43">
        <v>1240.94906283</v>
      </c>
      <c r="D25" s="43">
        <v>1240.94906283</v>
      </c>
      <c r="E25" s="32"/>
      <c r="F25" s="44"/>
      <c r="G25" s="44"/>
      <c r="H25" s="44"/>
      <c r="I25" s="43">
        <v>1240.94906283</v>
      </c>
    </row>
    <row r="26" spans="2:21" ht="14.25" customHeight="1" x14ac:dyDescent="0.2">
      <c r="B26" s="39" t="s">
        <v>153</v>
      </c>
      <c r="C26" s="43">
        <v>65.694050860000331</v>
      </c>
      <c r="D26" s="43">
        <v>65.694050860000331</v>
      </c>
      <c r="E26" s="32"/>
      <c r="F26" s="44"/>
      <c r="G26" s="44"/>
      <c r="H26" s="44"/>
      <c r="I26" s="43">
        <v>65.694050860000331</v>
      </c>
      <c r="U26" s="223"/>
    </row>
    <row r="27" spans="2:21" ht="14.25" customHeight="1" x14ac:dyDescent="0.2">
      <c r="B27" s="39" t="s">
        <v>154</v>
      </c>
      <c r="C27" s="43">
        <v>8.2371329900000028</v>
      </c>
      <c r="D27" s="43">
        <v>8.2371329900000028</v>
      </c>
      <c r="E27" s="32"/>
      <c r="F27" s="44"/>
      <c r="G27" s="44"/>
      <c r="H27" s="44"/>
      <c r="I27" s="43">
        <v>8.2371329900000028</v>
      </c>
    </row>
    <row r="28" spans="2:21" ht="14.25" customHeight="1" x14ac:dyDescent="0.2">
      <c r="B28" s="39" t="s">
        <v>155</v>
      </c>
      <c r="C28" s="43">
        <v>10.899959879999999</v>
      </c>
      <c r="D28" s="43">
        <v>10.899959879999999</v>
      </c>
      <c r="E28" s="32"/>
      <c r="F28" s="44"/>
      <c r="G28" s="44"/>
      <c r="H28" s="44"/>
      <c r="I28" s="43">
        <v>10.899959879999999</v>
      </c>
      <c r="U28" s="223"/>
    </row>
    <row r="29" spans="2:21" ht="14.25" customHeight="1" x14ac:dyDescent="0.2">
      <c r="B29" s="39" t="s">
        <v>156</v>
      </c>
      <c r="C29" s="43">
        <v>151.45474999999999</v>
      </c>
      <c r="D29" s="43">
        <v>151.45474999999999</v>
      </c>
      <c r="E29" s="32"/>
      <c r="F29" s="44"/>
      <c r="G29" s="44"/>
      <c r="H29" s="44"/>
      <c r="I29" s="43">
        <v>151.45474999999999</v>
      </c>
      <c r="J29" s="205"/>
    </row>
    <row r="30" spans="2:21" ht="14.25" customHeight="1" x14ac:dyDescent="0.2">
      <c r="B30" s="206" t="s">
        <v>157</v>
      </c>
      <c r="C30" s="33">
        <v>10604.54820642</v>
      </c>
      <c r="D30" s="33">
        <v>10604.54820642</v>
      </c>
      <c r="E30" s="34"/>
      <c r="F30" s="62"/>
      <c r="G30" s="34"/>
      <c r="H30" s="34"/>
      <c r="I30" s="33">
        <v>10604.54820642</v>
      </c>
      <c r="U30" s="223"/>
    </row>
    <row r="31" spans="2:21" ht="14.25" customHeight="1" x14ac:dyDescent="0.2">
      <c r="B31" s="200" t="s">
        <v>158</v>
      </c>
      <c r="C31" s="187"/>
      <c r="D31" s="183"/>
      <c r="E31" s="183"/>
      <c r="F31" s="183"/>
      <c r="G31" s="183"/>
      <c r="H31" s="183"/>
      <c r="I31" s="183">
        <v>0</v>
      </c>
    </row>
    <row r="32" spans="2:21" ht="14.25" customHeight="1" x14ac:dyDescent="0.2">
      <c r="B32" s="39" t="s">
        <v>159</v>
      </c>
      <c r="C32" s="31">
        <v>100</v>
      </c>
      <c r="D32" s="31">
        <v>100</v>
      </c>
      <c r="E32" s="32"/>
      <c r="F32" s="32"/>
      <c r="G32" s="32"/>
      <c r="H32" s="32"/>
      <c r="I32" s="31">
        <v>100</v>
      </c>
      <c r="U32" s="223"/>
    </row>
    <row r="33" spans="2:21" ht="14.25" customHeight="1" x14ac:dyDescent="0.2">
      <c r="B33" s="39" t="s">
        <v>160</v>
      </c>
      <c r="C33" s="529">
        <v>0.19284200000000001</v>
      </c>
      <c r="D33" s="31">
        <v>0.19284200000000001</v>
      </c>
      <c r="E33" s="32"/>
      <c r="F33" s="32"/>
      <c r="G33" s="32"/>
      <c r="H33" s="32"/>
      <c r="I33" s="31">
        <v>0.19284200000000001</v>
      </c>
    </row>
    <row r="34" spans="2:21" ht="14.25" customHeight="1" x14ac:dyDescent="0.2">
      <c r="B34" s="39" t="s">
        <v>161</v>
      </c>
      <c r="C34" s="31">
        <v>41.757711910000005</v>
      </c>
      <c r="D34" s="31">
        <v>41.757711910000005</v>
      </c>
      <c r="E34" s="32"/>
      <c r="F34" s="32"/>
      <c r="G34" s="32"/>
      <c r="H34" s="32"/>
      <c r="I34" s="31">
        <v>41.757711910000005</v>
      </c>
      <c r="U34" s="223"/>
    </row>
    <row r="35" spans="2:21" ht="14.25" customHeight="1" x14ac:dyDescent="0.2">
      <c r="B35" s="39" t="s">
        <v>162</v>
      </c>
      <c r="C35" s="31">
        <v>1228.8127683499997</v>
      </c>
      <c r="D35" s="31">
        <v>1228.8127683499997</v>
      </c>
      <c r="E35" s="32"/>
      <c r="F35" s="32"/>
      <c r="G35" s="32"/>
      <c r="H35" s="32"/>
      <c r="I35" s="31">
        <v>1228.8127683499997</v>
      </c>
    </row>
    <row r="36" spans="2:21" ht="14.25" customHeight="1" x14ac:dyDescent="0.2">
      <c r="B36" s="39" t="s">
        <v>163</v>
      </c>
      <c r="C36" s="31">
        <v>68.821549719999993</v>
      </c>
      <c r="D36" s="31">
        <v>68.821549719999993</v>
      </c>
      <c r="E36" s="32"/>
      <c r="F36" s="32"/>
      <c r="G36" s="32"/>
      <c r="H36" s="32"/>
      <c r="I36" s="31">
        <v>68.821549719999993</v>
      </c>
      <c r="U36" s="223"/>
    </row>
    <row r="37" spans="2:21" ht="14.25" customHeight="1" x14ac:dyDescent="0.2">
      <c r="B37" s="39" t="s">
        <v>164</v>
      </c>
      <c r="C37" s="31">
        <v>1.4816210000000001</v>
      </c>
      <c r="D37" s="31">
        <v>1.4816210000000001</v>
      </c>
      <c r="E37" s="32"/>
      <c r="F37" s="32"/>
      <c r="G37" s="32"/>
      <c r="H37" s="32"/>
      <c r="I37" s="31">
        <v>1.4816210000000001</v>
      </c>
    </row>
    <row r="38" spans="2:21" ht="14.25" customHeight="1" x14ac:dyDescent="0.2">
      <c r="B38" s="39" t="s">
        <v>165</v>
      </c>
      <c r="C38" s="31">
        <v>84.227817119999997</v>
      </c>
      <c r="D38" s="31">
        <v>84.227817119999997</v>
      </c>
      <c r="E38" s="32"/>
      <c r="F38" s="32"/>
      <c r="G38" s="32"/>
      <c r="H38" s="32"/>
      <c r="I38" s="31">
        <v>84.227817119999997</v>
      </c>
      <c r="U38" s="223"/>
    </row>
    <row r="39" spans="2:21" ht="14.25" customHeight="1" x14ac:dyDescent="0.2">
      <c r="B39" s="39" t="s">
        <v>678</v>
      </c>
      <c r="C39" s="31">
        <v>7.8750623399999995</v>
      </c>
      <c r="D39" s="31">
        <v>7.8750623399999995</v>
      </c>
      <c r="E39" s="32"/>
      <c r="F39" s="32"/>
      <c r="G39" s="32"/>
      <c r="H39" s="32"/>
      <c r="I39" s="31">
        <v>7.8750623399999995</v>
      </c>
      <c r="U39" s="223"/>
    </row>
    <row r="40" spans="2:21" ht="14.25" customHeight="1" x14ac:dyDescent="0.2">
      <c r="B40" s="39" t="s">
        <v>166</v>
      </c>
      <c r="C40" s="31">
        <v>-2.2732394</v>
      </c>
      <c r="D40" s="414">
        <v>1386.80413433233</v>
      </c>
      <c r="E40" s="32"/>
      <c r="F40" s="32"/>
      <c r="G40" s="32"/>
      <c r="H40" s="32"/>
      <c r="I40" s="31">
        <v>1386.80413433233</v>
      </c>
    </row>
    <row r="41" spans="2:21" ht="14.25" customHeight="1" x14ac:dyDescent="0.2">
      <c r="B41" s="39" t="s">
        <v>167</v>
      </c>
      <c r="C41" s="31">
        <v>50</v>
      </c>
      <c r="D41" s="31">
        <v>50</v>
      </c>
      <c r="E41" s="32"/>
      <c r="F41" s="32"/>
      <c r="G41" s="44"/>
      <c r="H41" s="32"/>
      <c r="I41" s="31">
        <v>50</v>
      </c>
      <c r="U41" s="223"/>
    </row>
    <row r="42" spans="2:21" ht="14.25" customHeight="1" x14ac:dyDescent="0.2">
      <c r="B42" s="40" t="s">
        <v>168</v>
      </c>
      <c r="C42" s="33">
        <v>1580.8961330399998</v>
      </c>
      <c r="D42" s="33">
        <v>2969.9735067723295</v>
      </c>
      <c r="E42" s="34"/>
      <c r="F42" s="34"/>
      <c r="G42" s="34"/>
      <c r="H42" s="34"/>
      <c r="I42" s="33">
        <v>2969.9735067723295</v>
      </c>
    </row>
    <row r="43" spans="2:21" ht="14.25" customHeight="1" x14ac:dyDescent="0.2">
      <c r="B43" s="200"/>
      <c r="C43" s="187"/>
      <c r="D43" s="183"/>
      <c r="E43" s="183"/>
      <c r="F43" s="183"/>
      <c r="G43" s="183"/>
      <c r="H43" s="183"/>
      <c r="I43" s="183">
        <v>0</v>
      </c>
      <c r="U43" s="223"/>
    </row>
    <row r="44" spans="2:21" ht="14.25" customHeight="1" thickBot="1" x14ac:dyDescent="0.25">
      <c r="B44" s="41" t="s">
        <v>169</v>
      </c>
      <c r="C44" s="42">
        <v>12185.44433946</v>
      </c>
      <c r="D44" s="42">
        <v>13574.521713192331</v>
      </c>
      <c r="E44" s="36"/>
      <c r="F44" s="36"/>
      <c r="G44" s="36"/>
      <c r="H44" s="36"/>
      <c r="I44" s="42">
        <v>13574.521713192331</v>
      </c>
    </row>
    <row r="45" spans="2:21" ht="14.25" customHeight="1" x14ac:dyDescent="0.2">
      <c r="B45" s="207"/>
      <c r="C45" s="208"/>
      <c r="D45" s="209"/>
      <c r="E45" s="210"/>
      <c r="F45" s="210"/>
      <c r="G45" s="210"/>
      <c r="H45" s="210"/>
      <c r="I45" s="209"/>
      <c r="U45" s="223"/>
    </row>
    <row r="46" spans="2:21" ht="14.25" customHeight="1" x14ac:dyDescent="0.2">
      <c r="B46" s="39"/>
      <c r="C46" s="31"/>
      <c r="D46" s="44"/>
      <c r="E46" s="32"/>
      <c r="F46" s="32"/>
      <c r="G46" s="32"/>
      <c r="H46" s="32"/>
      <c r="I46" s="44"/>
    </row>
    <row r="47" spans="2:21" ht="14.25" customHeight="1" x14ac:dyDescent="0.2">
      <c r="B47" s="39"/>
      <c r="C47" s="31"/>
      <c r="D47" s="44"/>
      <c r="E47" s="32"/>
      <c r="F47" s="32"/>
      <c r="G47" s="44"/>
      <c r="H47" s="32"/>
      <c r="I47" s="44"/>
      <c r="U47" s="223"/>
    </row>
    <row r="48" spans="2:21" ht="14.25" customHeight="1" x14ac:dyDescent="0.2">
      <c r="B48" s="40"/>
      <c r="C48" s="33"/>
      <c r="D48" s="34"/>
      <c r="E48" s="34"/>
      <c r="F48" s="34"/>
      <c r="G48" s="34"/>
      <c r="H48" s="34"/>
      <c r="I48" s="34"/>
    </row>
    <row r="49" spans="2:21" ht="14.25" customHeight="1" x14ac:dyDescent="0.2">
      <c r="B49" s="200"/>
      <c r="C49" s="187"/>
      <c r="D49" s="183"/>
      <c r="E49" s="183"/>
      <c r="F49" s="183"/>
      <c r="G49" s="183"/>
      <c r="H49" s="183"/>
      <c r="I49" s="183"/>
      <c r="U49" s="223"/>
    </row>
    <row r="50" spans="2:21" ht="14.25" customHeight="1" thickBot="1" x14ac:dyDescent="0.25">
      <c r="B50" s="41"/>
      <c r="C50" s="42"/>
      <c r="D50" s="36"/>
      <c r="E50" s="36"/>
      <c r="F50" s="36"/>
      <c r="G50" s="36"/>
      <c r="H50" s="36"/>
      <c r="I50" s="36"/>
    </row>
    <row r="51" spans="2:21" x14ac:dyDescent="0.2">
      <c r="U51" s="223"/>
    </row>
    <row r="53" spans="2:21" x14ac:dyDescent="0.2">
      <c r="U53" s="223"/>
    </row>
    <row r="55" spans="2:21" x14ac:dyDescent="0.2">
      <c r="U55" s="223"/>
    </row>
  </sheetData>
  <mergeCells count="3">
    <mergeCell ref="C6:C7"/>
    <mergeCell ref="D6:D7"/>
    <mergeCell ref="E6:I6"/>
  </mergeCells>
  <pageMargins left="0.7" right="0.7" top="0.75" bottom="0.75" header="0.3" footer="0.3"/>
  <pageSetup paperSize="9" orientation="portrait" verticalDpi="144" r:id="rId1"/>
  <headerFooter>
    <oddHeader>&amp;R&amp;"Calibri"&amp;12&amp;K008000Intern - Søre Sunnmøre&amp;1#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7"/>
  <dimension ref="A1:E17"/>
  <sheetViews>
    <sheetView zoomScale="120" zoomScaleNormal="120" workbookViewId="0">
      <selection activeCell="G14" sqref="G14"/>
    </sheetView>
  </sheetViews>
  <sheetFormatPr baseColWidth="10" defaultColWidth="11.42578125" defaultRowHeight="14.25" x14ac:dyDescent="0.2"/>
  <cols>
    <col min="1" max="1" width="4.28515625" style="15" customWidth="1"/>
    <col min="2" max="2" width="27.7109375" style="15" bestFit="1" customWidth="1"/>
    <col min="3" max="3" width="23.7109375" style="15" customWidth="1"/>
    <col min="4" max="4" width="32.7109375" style="15" customWidth="1"/>
    <col min="5" max="5" width="42.7109375" style="15" customWidth="1"/>
    <col min="6" max="16384" width="11.42578125" style="15"/>
  </cols>
  <sheetData>
    <row r="1" spans="1:5" ht="18.75" customHeight="1" x14ac:dyDescent="0.2"/>
    <row r="2" spans="1:5" ht="18.75" customHeight="1" x14ac:dyDescent="0.2">
      <c r="A2" s="16" t="s">
        <v>170</v>
      </c>
      <c r="B2" s="17"/>
      <c r="C2" s="17"/>
      <c r="D2" s="18"/>
    </row>
    <row r="3" spans="1:5" ht="14.25" customHeight="1" x14ac:dyDescent="0.2">
      <c r="A3" s="16"/>
      <c r="B3" s="17"/>
      <c r="C3" s="17"/>
      <c r="D3" s="18"/>
    </row>
    <row r="4" spans="1:5" ht="14.25" customHeight="1" thickBot="1" x14ac:dyDescent="0.25">
      <c r="A4" s="16"/>
      <c r="B4" s="19" t="s">
        <v>118</v>
      </c>
      <c r="C4" s="20"/>
      <c r="D4" s="18"/>
    </row>
    <row r="5" spans="1:5" ht="14.25" customHeight="1" x14ac:dyDescent="0.2">
      <c r="B5" s="27" t="s">
        <v>119</v>
      </c>
      <c r="C5" s="35" t="s">
        <v>121</v>
      </c>
      <c r="D5" s="28" t="s">
        <v>121</v>
      </c>
      <c r="E5" s="38" t="s">
        <v>125</v>
      </c>
    </row>
    <row r="6" spans="1:5" ht="14.25" customHeight="1" thickBot="1" x14ac:dyDescent="0.25">
      <c r="B6" s="288" t="s">
        <v>171</v>
      </c>
      <c r="C6" s="287" t="s">
        <v>172</v>
      </c>
      <c r="D6" s="287" t="s">
        <v>173</v>
      </c>
      <c r="E6" s="289" t="s">
        <v>174</v>
      </c>
    </row>
    <row r="7" spans="1:5" x14ac:dyDescent="0.2">
      <c r="B7" s="76" t="s">
        <v>175</v>
      </c>
      <c r="C7" s="213" t="s">
        <v>176</v>
      </c>
      <c r="D7" s="213" t="s">
        <v>177</v>
      </c>
      <c r="E7" s="211" t="s">
        <v>178</v>
      </c>
    </row>
    <row r="8" spans="1:5" x14ac:dyDescent="0.2">
      <c r="B8" s="84" t="s">
        <v>179</v>
      </c>
      <c r="C8" s="214" t="s">
        <v>180</v>
      </c>
      <c r="D8" s="214" t="s">
        <v>177</v>
      </c>
      <c r="E8" s="212" t="s">
        <v>181</v>
      </c>
    </row>
    <row r="9" spans="1:5" x14ac:dyDescent="0.2">
      <c r="B9" s="84" t="s">
        <v>679</v>
      </c>
      <c r="C9" s="214" t="s">
        <v>180</v>
      </c>
      <c r="D9" s="214" t="s">
        <v>177</v>
      </c>
      <c r="E9" s="212" t="s">
        <v>181</v>
      </c>
    </row>
    <row r="10" spans="1:5" ht="14.25" customHeight="1" x14ac:dyDescent="0.2">
      <c r="B10" s="84" t="s">
        <v>182</v>
      </c>
      <c r="C10" s="214" t="s">
        <v>177</v>
      </c>
      <c r="D10" s="214" t="s">
        <v>183</v>
      </c>
      <c r="E10" s="212" t="s">
        <v>184</v>
      </c>
    </row>
    <row r="11" spans="1:5" ht="14.25" customHeight="1" x14ac:dyDescent="0.2">
      <c r="B11" s="84" t="s">
        <v>185</v>
      </c>
      <c r="C11" s="214" t="s">
        <v>177</v>
      </c>
      <c r="D11" s="214" t="s">
        <v>183</v>
      </c>
      <c r="E11" s="212" t="s">
        <v>184</v>
      </c>
    </row>
    <row r="12" spans="1:5" ht="14.25" customHeight="1" x14ac:dyDescent="0.2">
      <c r="B12" s="84" t="s">
        <v>186</v>
      </c>
      <c r="C12" s="214" t="s">
        <v>177</v>
      </c>
      <c r="D12" s="214" t="s">
        <v>183</v>
      </c>
      <c r="E12" s="212" t="s">
        <v>187</v>
      </c>
    </row>
    <row r="13" spans="1:5" ht="14.25" customHeight="1" thickBot="1" x14ac:dyDescent="0.25">
      <c r="B13" s="124" t="s">
        <v>188</v>
      </c>
      <c r="C13" s="421" t="s">
        <v>177</v>
      </c>
      <c r="D13" s="421" t="s">
        <v>183</v>
      </c>
      <c r="E13" s="422" t="s">
        <v>187</v>
      </c>
    </row>
    <row r="14" spans="1:5" ht="14.25" customHeight="1" x14ac:dyDescent="0.2">
      <c r="B14" s="333"/>
      <c r="C14" s="340"/>
      <c r="D14" s="340"/>
      <c r="E14" s="340"/>
    </row>
    <row r="15" spans="1:5" ht="14.25" customHeight="1" x14ac:dyDescent="0.2">
      <c r="E15" s="340"/>
    </row>
    <row r="16" spans="1:5" ht="14.25" customHeight="1" x14ac:dyDescent="0.2">
      <c r="B16" s="333"/>
      <c r="C16" s="340"/>
      <c r="D16" s="340"/>
      <c r="E16" s="340"/>
    </row>
    <row r="17" spans="2:5" ht="14.25" customHeight="1" x14ac:dyDescent="0.2">
      <c r="B17" s="333"/>
      <c r="C17" s="340"/>
      <c r="D17" s="340"/>
      <c r="E17" s="340"/>
    </row>
  </sheetData>
  <pageMargins left="0.7" right="0.7" top="0.75" bottom="0.75" header="0.3" footer="0.3"/>
  <pageSetup paperSize="9" orientation="portrait" verticalDpi="144" r:id="rId1"/>
  <headerFooter>
    <oddHeader>&amp;R&amp;"Calibri"&amp;12&amp;K008000Intern - Søre Sunnmøre&amp;1#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53"/>
  <dimension ref="A1:I105"/>
  <sheetViews>
    <sheetView zoomScaleNormal="100" workbookViewId="0">
      <selection activeCell="G14" sqref="G14"/>
    </sheetView>
  </sheetViews>
  <sheetFormatPr baseColWidth="10" defaultColWidth="11.42578125" defaultRowHeight="14.25" x14ac:dyDescent="0.2"/>
  <cols>
    <col min="1" max="2" width="4.28515625" style="136" customWidth="1"/>
    <col min="3" max="3" width="2.140625" style="136" customWidth="1"/>
    <col min="4" max="4" width="97.140625" style="453" customWidth="1"/>
    <col min="5" max="5" width="14.28515625" style="573" customWidth="1"/>
    <col min="6" max="6" width="37.85546875" style="530" customWidth="1"/>
    <col min="7" max="7" width="25.85546875" style="136" customWidth="1"/>
    <col min="8" max="16384" width="11.42578125" style="136"/>
  </cols>
  <sheetData>
    <row r="1" spans="1:7" ht="18.75" customHeight="1" x14ac:dyDescent="0.2">
      <c r="F1" s="531"/>
    </row>
    <row r="2" spans="1:7" ht="18.75" customHeight="1" x14ac:dyDescent="0.2">
      <c r="A2" s="137" t="s">
        <v>189</v>
      </c>
      <c r="B2" s="139"/>
      <c r="C2" s="139"/>
      <c r="D2" s="139"/>
      <c r="E2" s="575"/>
      <c r="F2" s="531"/>
    </row>
    <row r="3" spans="1:7" ht="14.25" customHeight="1" x14ac:dyDescent="0.2">
      <c r="A3" s="137"/>
      <c r="B3" s="139"/>
      <c r="C3" s="139"/>
      <c r="D3" s="139"/>
      <c r="E3" s="575"/>
      <c r="F3" s="531"/>
    </row>
    <row r="4" spans="1:7" ht="14.25" customHeight="1" x14ac:dyDescent="0.2">
      <c r="A4" s="137"/>
      <c r="B4" s="160" t="s">
        <v>118</v>
      </c>
      <c r="C4" s="140"/>
      <c r="D4" s="140"/>
      <c r="E4" s="575"/>
      <c r="F4" s="531"/>
    </row>
    <row r="5" spans="1:7" s="155" customFormat="1" ht="14.25" customHeight="1" x14ac:dyDescent="0.2">
      <c r="A5" s="158"/>
      <c r="B5" s="159"/>
      <c r="C5" s="153"/>
      <c r="D5" s="153"/>
      <c r="E5" s="576"/>
      <c r="F5" s="531"/>
      <c r="G5" s="136"/>
    </row>
    <row r="6" spans="1:7" s="155" customFormat="1" ht="14.25" customHeight="1" thickBot="1" x14ac:dyDescent="0.25">
      <c r="A6" s="158"/>
      <c r="B6" s="160" t="s">
        <v>190</v>
      </c>
      <c r="C6" s="153"/>
      <c r="D6" s="344"/>
      <c r="E6" s="577"/>
      <c r="F6" s="531"/>
      <c r="G6" s="136"/>
    </row>
    <row r="7" spans="1:7" s="155" customFormat="1" ht="14.25" customHeight="1" x14ac:dyDescent="0.2">
      <c r="A7" s="158"/>
      <c r="B7" s="345" t="s">
        <v>191</v>
      </c>
      <c r="C7" s="346"/>
      <c r="D7" s="454"/>
      <c r="E7" s="578" t="s">
        <v>192</v>
      </c>
      <c r="F7" s="531"/>
      <c r="G7" s="136"/>
    </row>
    <row r="8" spans="1:7" s="155" customFormat="1" ht="14.25" customHeight="1" x14ac:dyDescent="0.2">
      <c r="A8" s="158"/>
      <c r="B8" s="347">
        <v>1</v>
      </c>
      <c r="C8" s="348" t="s">
        <v>193</v>
      </c>
      <c r="D8" s="455"/>
      <c r="E8" s="579">
        <f>E9+E10</f>
        <v>100.192842</v>
      </c>
      <c r="F8" s="531"/>
      <c r="G8" s="136"/>
    </row>
    <row r="9" spans="1:7" s="155" customFormat="1" ht="14.25" customHeight="1" x14ac:dyDescent="0.2">
      <c r="A9" s="158"/>
      <c r="B9" s="349"/>
      <c r="C9" s="350" t="s">
        <v>194</v>
      </c>
      <c r="D9" s="456"/>
      <c r="E9" s="580">
        <v>100</v>
      </c>
      <c r="F9" s="531"/>
      <c r="G9" s="136"/>
    </row>
    <row r="10" spans="1:7" s="155" customFormat="1" ht="14.25" customHeight="1" x14ac:dyDescent="0.2">
      <c r="A10" s="158"/>
      <c r="B10" s="349"/>
      <c r="C10" s="350" t="s">
        <v>195</v>
      </c>
      <c r="D10" s="457"/>
      <c r="E10" s="580">
        <v>0.19284200000000001</v>
      </c>
      <c r="F10" s="531"/>
      <c r="G10" s="136"/>
    </row>
    <row r="11" spans="1:7" s="155" customFormat="1" ht="14.25" customHeight="1" x14ac:dyDescent="0.2">
      <c r="A11" s="158"/>
      <c r="B11" s="347">
        <v>2</v>
      </c>
      <c r="C11" s="348" t="s">
        <v>196</v>
      </c>
      <c r="D11" s="455"/>
      <c r="E11" s="579">
        <f>1359.776608+9.356683</f>
        <v>1369.1332909999999</v>
      </c>
      <c r="F11" s="531"/>
      <c r="G11" s="136"/>
    </row>
    <row r="12" spans="1:7" s="155" customFormat="1" ht="14.25" customHeight="1" x14ac:dyDescent="0.2">
      <c r="A12" s="158"/>
      <c r="B12" s="347">
        <v>3</v>
      </c>
      <c r="C12" s="348" t="s">
        <v>197</v>
      </c>
      <c r="D12" s="455"/>
      <c r="E12" s="579"/>
      <c r="F12" s="531"/>
      <c r="G12" s="136"/>
    </row>
    <row r="13" spans="1:7" s="155" customFormat="1" ht="14.25" customHeight="1" x14ac:dyDescent="0.2">
      <c r="A13" s="158"/>
      <c r="B13" s="347">
        <v>5</v>
      </c>
      <c r="C13" s="348" t="s">
        <v>198</v>
      </c>
      <c r="D13" s="455"/>
      <c r="E13" s="579"/>
      <c r="F13" s="531"/>
      <c r="G13" s="136"/>
    </row>
    <row r="14" spans="1:7" s="155" customFormat="1" ht="14.25" customHeight="1" x14ac:dyDescent="0.2">
      <c r="A14" s="158"/>
      <c r="B14" s="347" t="s">
        <v>199</v>
      </c>
      <c r="C14" s="348" t="s">
        <v>200</v>
      </c>
      <c r="D14" s="455"/>
      <c r="E14" s="579"/>
      <c r="F14" s="531"/>
      <c r="G14" s="136"/>
    </row>
    <row r="15" spans="1:7" s="155" customFormat="1" ht="14.25" customHeight="1" x14ac:dyDescent="0.2">
      <c r="A15" s="158"/>
      <c r="B15" s="351">
        <v>6</v>
      </c>
      <c r="C15" s="352" t="s">
        <v>201</v>
      </c>
      <c r="D15" s="458"/>
      <c r="E15" s="581">
        <f>E14+E13+E12+E11+E8</f>
        <v>1469.3261329999998</v>
      </c>
      <c r="F15" s="531"/>
      <c r="G15" s="136"/>
    </row>
    <row r="16" spans="1:7" s="155" customFormat="1" ht="14.25" customHeight="1" x14ac:dyDescent="0.2">
      <c r="A16" s="158"/>
      <c r="B16" s="353" t="s">
        <v>202</v>
      </c>
      <c r="C16" s="354"/>
      <c r="D16" s="459"/>
      <c r="E16" s="582"/>
      <c r="F16" s="531"/>
      <c r="G16" s="136"/>
    </row>
    <row r="17" spans="1:7" s="155" customFormat="1" ht="14.25" customHeight="1" x14ac:dyDescent="0.2">
      <c r="A17" s="158"/>
      <c r="B17" s="347">
        <v>7</v>
      </c>
      <c r="C17" s="348" t="s">
        <v>203</v>
      </c>
      <c r="D17" s="455"/>
      <c r="E17" s="579">
        <v>-1.2299739999999999</v>
      </c>
      <c r="F17" s="531"/>
      <c r="G17" s="136"/>
    </row>
    <row r="18" spans="1:7" s="155" customFormat="1" ht="14.25" customHeight="1" x14ac:dyDescent="0.2">
      <c r="A18" s="158"/>
      <c r="B18" s="347">
        <v>8</v>
      </c>
      <c r="C18" s="348" t="s">
        <v>204</v>
      </c>
      <c r="D18" s="455"/>
      <c r="E18" s="579"/>
      <c r="F18" s="531"/>
      <c r="G18" s="136"/>
    </row>
    <row r="19" spans="1:7" s="155" customFormat="1" ht="14.25" customHeight="1" x14ac:dyDescent="0.2">
      <c r="A19" s="158"/>
      <c r="B19" s="347">
        <v>10</v>
      </c>
      <c r="C19" s="348" t="s">
        <v>205</v>
      </c>
      <c r="D19" s="455"/>
      <c r="E19" s="579"/>
      <c r="F19" s="531"/>
      <c r="G19" s="136"/>
    </row>
    <row r="20" spans="1:7" s="155" customFormat="1" ht="14.25" customHeight="1" x14ac:dyDescent="0.2">
      <c r="A20" s="158"/>
      <c r="B20" s="347">
        <v>11</v>
      </c>
      <c r="C20" s="348" t="s">
        <v>206</v>
      </c>
      <c r="D20" s="455"/>
      <c r="E20" s="579"/>
      <c r="F20" s="531"/>
      <c r="G20" s="136"/>
    </row>
    <row r="21" spans="1:7" s="155" customFormat="1" ht="14.25" customHeight="1" x14ac:dyDescent="0.2">
      <c r="A21" s="158"/>
      <c r="B21" s="347">
        <v>12</v>
      </c>
      <c r="C21" s="348" t="s">
        <v>207</v>
      </c>
      <c r="D21" s="455"/>
      <c r="E21" s="579"/>
      <c r="F21" s="531"/>
      <c r="G21" s="136"/>
    </row>
    <row r="22" spans="1:7" s="155" customFormat="1" ht="14.25" customHeight="1" x14ac:dyDescent="0.2">
      <c r="A22" s="158"/>
      <c r="B22" s="347">
        <v>14</v>
      </c>
      <c r="C22" s="348" t="s">
        <v>208</v>
      </c>
      <c r="D22" s="455"/>
      <c r="E22" s="579"/>
      <c r="F22" s="531"/>
      <c r="G22" s="136"/>
    </row>
    <row r="23" spans="1:7" s="155" customFormat="1" ht="14.25" customHeight="1" x14ac:dyDescent="0.2">
      <c r="A23" s="158"/>
      <c r="B23" s="347">
        <v>15</v>
      </c>
      <c r="C23" s="348" t="s">
        <v>209</v>
      </c>
      <c r="D23" s="455"/>
      <c r="E23" s="579"/>
      <c r="F23" s="531"/>
      <c r="G23" s="136"/>
    </row>
    <row r="24" spans="1:7" s="155" customFormat="1" ht="14.25" customHeight="1" x14ac:dyDescent="0.2">
      <c r="A24" s="158"/>
      <c r="B24" s="347">
        <v>16</v>
      </c>
      <c r="C24" s="348" t="s">
        <v>210</v>
      </c>
      <c r="D24" s="455"/>
      <c r="E24" s="579"/>
      <c r="F24" s="531"/>
      <c r="G24" s="136"/>
    </row>
    <row r="25" spans="1:7" s="155" customFormat="1" ht="14.25" customHeight="1" x14ac:dyDescent="0.2">
      <c r="A25" s="158"/>
      <c r="B25" s="347">
        <v>17</v>
      </c>
      <c r="C25" s="348" t="s">
        <v>211</v>
      </c>
      <c r="D25" s="455"/>
      <c r="E25" s="579"/>
      <c r="F25" s="531"/>
      <c r="G25" s="136"/>
    </row>
    <row r="26" spans="1:7" s="155" customFormat="1" ht="27.75" customHeight="1" x14ac:dyDescent="0.2">
      <c r="A26" s="158"/>
      <c r="B26" s="347">
        <v>18</v>
      </c>
      <c r="C26" s="654" t="s">
        <v>212</v>
      </c>
      <c r="D26" s="655"/>
      <c r="E26" s="579">
        <v>-341.98941200000002</v>
      </c>
      <c r="F26" s="531"/>
      <c r="G26" s="136"/>
    </row>
    <row r="27" spans="1:7" s="155" customFormat="1" ht="34.5" customHeight="1" x14ac:dyDescent="0.2">
      <c r="A27" s="158"/>
      <c r="B27" s="347">
        <v>19</v>
      </c>
      <c r="C27" s="654" t="s">
        <v>213</v>
      </c>
      <c r="D27" s="655"/>
      <c r="E27" s="579"/>
      <c r="F27" s="531"/>
      <c r="G27" s="136"/>
    </row>
    <row r="28" spans="1:7" s="155" customFormat="1" x14ac:dyDescent="0.2">
      <c r="A28" s="158"/>
      <c r="B28" s="347">
        <v>21</v>
      </c>
      <c r="C28" s="654" t="s">
        <v>214</v>
      </c>
      <c r="D28" s="655"/>
      <c r="E28" s="579"/>
      <c r="F28" s="531"/>
      <c r="G28" s="136"/>
    </row>
    <row r="29" spans="1:7" s="155" customFormat="1" ht="14.25" customHeight="1" x14ac:dyDescent="0.2">
      <c r="A29" s="158"/>
      <c r="B29" s="347">
        <v>22</v>
      </c>
      <c r="C29" s="348" t="s">
        <v>215</v>
      </c>
      <c r="D29" s="455"/>
      <c r="E29" s="579"/>
      <c r="F29" s="531"/>
      <c r="G29" s="136"/>
    </row>
    <row r="30" spans="1:7" s="155" customFormat="1" ht="28.5" customHeight="1" x14ac:dyDescent="0.2">
      <c r="A30" s="158"/>
      <c r="B30" s="347">
        <v>23</v>
      </c>
      <c r="C30" s="654" t="s">
        <v>216</v>
      </c>
      <c r="D30" s="655"/>
      <c r="E30" s="580"/>
      <c r="F30" s="531"/>
      <c r="G30" s="136"/>
    </row>
    <row r="31" spans="1:7" s="155" customFormat="1" ht="14.25" customHeight="1" x14ac:dyDescent="0.2">
      <c r="A31" s="158"/>
      <c r="B31" s="347">
        <v>24</v>
      </c>
      <c r="C31" s="348" t="s">
        <v>217</v>
      </c>
      <c r="D31" s="460"/>
      <c r="E31" s="579"/>
      <c r="F31" s="531"/>
      <c r="G31" s="136"/>
    </row>
    <row r="32" spans="1:7" s="155" customFormat="1" ht="14.25" customHeight="1" x14ac:dyDescent="0.2">
      <c r="A32" s="158"/>
      <c r="B32" s="347">
        <v>25</v>
      </c>
      <c r="C32" s="348" t="s">
        <v>218</v>
      </c>
      <c r="D32" s="460"/>
      <c r="E32" s="580"/>
      <c r="F32" s="531"/>
      <c r="G32" s="136"/>
    </row>
    <row r="33" spans="1:7" s="155" customFormat="1" ht="14.25" customHeight="1" x14ac:dyDescent="0.2">
      <c r="A33" s="158"/>
      <c r="B33" s="347" t="s">
        <v>219</v>
      </c>
      <c r="C33" s="348" t="s">
        <v>220</v>
      </c>
      <c r="D33" s="455"/>
      <c r="E33" s="579"/>
      <c r="F33" s="531"/>
      <c r="G33" s="136"/>
    </row>
    <row r="34" spans="1:7" s="155" customFormat="1" ht="14.25" customHeight="1" x14ac:dyDescent="0.2">
      <c r="A34" s="158"/>
      <c r="B34" s="347" t="s">
        <v>221</v>
      </c>
      <c r="C34" s="348" t="s">
        <v>222</v>
      </c>
      <c r="D34" s="455"/>
      <c r="E34" s="579"/>
      <c r="F34" s="531"/>
      <c r="G34" s="136"/>
    </row>
    <row r="35" spans="1:7" s="155" customFormat="1" ht="14.25" customHeight="1" x14ac:dyDescent="0.2">
      <c r="A35" s="158"/>
      <c r="B35" s="347">
        <v>27</v>
      </c>
      <c r="C35" s="348" t="s">
        <v>223</v>
      </c>
      <c r="D35" s="455"/>
      <c r="E35" s="579"/>
      <c r="F35" s="531"/>
      <c r="G35" s="136"/>
    </row>
    <row r="36" spans="1:7" s="155" customFormat="1" ht="14.25" customHeight="1" x14ac:dyDescent="0.2">
      <c r="A36" s="158"/>
      <c r="B36" s="347">
        <v>28</v>
      </c>
      <c r="C36" s="348" t="s">
        <v>224</v>
      </c>
      <c r="D36" s="455"/>
      <c r="E36" s="579">
        <f>SUM(E17:E35)</f>
        <v>-343.21938600000004</v>
      </c>
      <c r="F36" s="531"/>
      <c r="G36" s="136"/>
    </row>
    <row r="37" spans="1:7" s="155" customFormat="1" ht="14.25" customHeight="1" x14ac:dyDescent="0.2">
      <c r="A37" s="158"/>
      <c r="B37" s="351">
        <v>29</v>
      </c>
      <c r="C37" s="352" t="s">
        <v>225</v>
      </c>
      <c r="D37" s="458"/>
      <c r="E37" s="581">
        <f>E15+E36</f>
        <v>1126.1067469999998</v>
      </c>
      <c r="F37" s="531"/>
      <c r="G37" s="136"/>
    </row>
    <row r="38" spans="1:7" s="155" customFormat="1" ht="14.25" customHeight="1" x14ac:dyDescent="0.2">
      <c r="A38" s="158"/>
      <c r="B38" s="353" t="s">
        <v>226</v>
      </c>
      <c r="C38" s="354"/>
      <c r="D38" s="459"/>
      <c r="E38" s="582"/>
      <c r="F38" s="531"/>
      <c r="G38" s="136"/>
    </row>
    <row r="39" spans="1:7" s="155" customFormat="1" ht="14.25" customHeight="1" x14ac:dyDescent="0.2">
      <c r="A39" s="158"/>
      <c r="B39" s="347">
        <v>30</v>
      </c>
      <c r="C39" s="348" t="s">
        <v>193</v>
      </c>
      <c r="D39" s="455"/>
      <c r="E39" s="579">
        <v>50</v>
      </c>
      <c r="F39" s="531"/>
      <c r="G39" s="136"/>
    </row>
    <row r="40" spans="1:7" s="155" customFormat="1" ht="14.25" customHeight="1" x14ac:dyDescent="0.2">
      <c r="A40" s="158"/>
      <c r="B40" s="347">
        <v>31</v>
      </c>
      <c r="C40" s="348" t="s">
        <v>227</v>
      </c>
      <c r="D40" s="460"/>
      <c r="E40" s="580">
        <v>50</v>
      </c>
      <c r="F40" s="531"/>
      <c r="G40" s="136"/>
    </row>
    <row r="41" spans="1:7" s="155" customFormat="1" ht="14.25" customHeight="1" x14ac:dyDescent="0.2">
      <c r="A41" s="158"/>
      <c r="B41" s="347">
        <v>32</v>
      </c>
      <c r="C41" s="348" t="s">
        <v>228</v>
      </c>
      <c r="D41" s="460"/>
      <c r="E41" s="580"/>
      <c r="F41" s="531"/>
      <c r="G41" s="136"/>
    </row>
    <row r="42" spans="1:7" s="155" customFormat="1" ht="14.25" customHeight="1" x14ac:dyDescent="0.2">
      <c r="A42" s="158"/>
      <c r="B42" s="347">
        <v>33</v>
      </c>
      <c r="C42" s="348" t="s">
        <v>229</v>
      </c>
      <c r="D42" s="455"/>
      <c r="E42" s="579"/>
      <c r="F42" s="531"/>
      <c r="G42" s="136"/>
    </row>
    <row r="43" spans="1:7" s="155" customFormat="1" ht="14.25" customHeight="1" x14ac:dyDescent="0.2">
      <c r="A43" s="158"/>
      <c r="B43" s="351">
        <v>36</v>
      </c>
      <c r="C43" s="352" t="s">
        <v>230</v>
      </c>
      <c r="D43" s="458"/>
      <c r="E43" s="581">
        <f>E39+E42</f>
        <v>50</v>
      </c>
      <c r="F43" s="531"/>
      <c r="G43" s="136"/>
    </row>
    <row r="44" spans="1:7" s="155" customFormat="1" ht="14.25" customHeight="1" x14ac:dyDescent="0.2">
      <c r="A44" s="158"/>
      <c r="B44" s="353" t="s">
        <v>231</v>
      </c>
      <c r="C44" s="354"/>
      <c r="D44" s="459"/>
      <c r="E44" s="582"/>
      <c r="F44" s="531"/>
      <c r="G44" s="136"/>
    </row>
    <row r="45" spans="1:7" s="155" customFormat="1" ht="14.25" customHeight="1" x14ac:dyDescent="0.2">
      <c r="A45" s="158"/>
      <c r="B45" s="347">
        <v>37</v>
      </c>
      <c r="C45" s="348" t="s">
        <v>232</v>
      </c>
      <c r="D45" s="455"/>
      <c r="E45" s="579"/>
      <c r="F45" s="531"/>
      <c r="G45" s="136"/>
    </row>
    <row r="46" spans="1:7" s="155" customFormat="1" ht="21" customHeight="1" x14ac:dyDescent="0.2">
      <c r="A46" s="158"/>
      <c r="B46" s="347">
        <v>38</v>
      </c>
      <c r="C46" s="654" t="s">
        <v>233</v>
      </c>
      <c r="D46" s="655"/>
      <c r="E46" s="579"/>
      <c r="F46" s="531"/>
      <c r="G46" s="136"/>
    </row>
    <row r="47" spans="1:7" s="155" customFormat="1" ht="30" customHeight="1" x14ac:dyDescent="0.2">
      <c r="A47" s="158"/>
      <c r="B47" s="347">
        <v>39</v>
      </c>
      <c r="C47" s="654" t="s">
        <v>234</v>
      </c>
      <c r="D47" s="655"/>
      <c r="E47" s="579">
        <v>-3.3576739999999998</v>
      </c>
      <c r="F47" s="531"/>
      <c r="G47" s="136"/>
    </row>
    <row r="48" spans="1:7" s="155" customFormat="1" ht="14.25" customHeight="1" x14ac:dyDescent="0.2">
      <c r="A48" s="158"/>
      <c r="B48" s="347">
        <v>42</v>
      </c>
      <c r="C48" s="348" t="s">
        <v>235</v>
      </c>
      <c r="D48" s="455"/>
      <c r="E48" s="579"/>
      <c r="F48" s="531"/>
      <c r="G48" s="136"/>
    </row>
    <row r="49" spans="1:7" s="155" customFormat="1" ht="14.25" customHeight="1" x14ac:dyDescent="0.2">
      <c r="A49" s="158"/>
      <c r="B49" s="347">
        <v>43</v>
      </c>
      <c r="C49" s="348" t="s">
        <v>236</v>
      </c>
      <c r="D49" s="455"/>
      <c r="E49" s="579">
        <f>SUM(E47:E48)</f>
        <v>-3.3576739999999998</v>
      </c>
      <c r="F49" s="531"/>
      <c r="G49" s="136"/>
    </row>
    <row r="50" spans="1:7" s="155" customFormat="1" ht="14.25" customHeight="1" x14ac:dyDescent="0.2">
      <c r="A50" s="158"/>
      <c r="B50" s="351">
        <v>44</v>
      </c>
      <c r="C50" s="352" t="s">
        <v>237</v>
      </c>
      <c r="D50" s="458"/>
      <c r="E50" s="581">
        <f>E43+E49</f>
        <v>46.642325999999997</v>
      </c>
      <c r="F50" s="531"/>
      <c r="G50" s="136"/>
    </row>
    <row r="51" spans="1:7" s="155" customFormat="1" ht="14.25" customHeight="1" x14ac:dyDescent="0.2">
      <c r="A51" s="158"/>
      <c r="B51" s="351">
        <v>45</v>
      </c>
      <c r="C51" s="352" t="s">
        <v>238</v>
      </c>
      <c r="D51" s="458"/>
      <c r="E51" s="581">
        <f>E50+E37</f>
        <v>1172.7490729999997</v>
      </c>
      <c r="F51" s="531"/>
      <c r="G51" s="136"/>
    </row>
    <row r="52" spans="1:7" s="155" customFormat="1" ht="14.25" customHeight="1" x14ac:dyDescent="0.2">
      <c r="A52" s="158"/>
      <c r="B52" s="353" t="s">
        <v>239</v>
      </c>
      <c r="C52" s="354"/>
      <c r="D52" s="459"/>
      <c r="E52" s="582"/>
      <c r="F52" s="531"/>
      <c r="G52" s="136"/>
    </row>
    <row r="53" spans="1:7" s="155" customFormat="1" ht="14.25" customHeight="1" x14ac:dyDescent="0.2">
      <c r="A53" s="158"/>
      <c r="B53" s="347">
        <v>46</v>
      </c>
      <c r="C53" s="348" t="s">
        <v>193</v>
      </c>
      <c r="D53" s="455"/>
      <c r="E53" s="579">
        <v>151.45474999999999</v>
      </c>
      <c r="F53" s="531"/>
      <c r="G53" s="136"/>
    </row>
    <row r="54" spans="1:7" s="155" customFormat="1" ht="14.25" customHeight="1" x14ac:dyDescent="0.2">
      <c r="A54" s="158"/>
      <c r="B54" s="347">
        <v>47</v>
      </c>
      <c r="C54" s="348" t="s">
        <v>240</v>
      </c>
      <c r="D54" s="455"/>
      <c r="E54" s="579"/>
      <c r="F54" s="531"/>
      <c r="G54" s="136"/>
    </row>
    <row r="55" spans="1:7" s="155" customFormat="1" ht="14.25" customHeight="1" x14ac:dyDescent="0.2">
      <c r="A55" s="158"/>
      <c r="B55" s="347">
        <v>50</v>
      </c>
      <c r="C55" s="348" t="s">
        <v>241</v>
      </c>
      <c r="D55" s="455"/>
      <c r="E55" s="579"/>
      <c r="F55" s="531"/>
      <c r="G55" s="136"/>
    </row>
    <row r="56" spans="1:7" s="155" customFormat="1" ht="14.25" customHeight="1" x14ac:dyDescent="0.2">
      <c r="A56" s="158"/>
      <c r="B56" s="351">
        <v>51</v>
      </c>
      <c r="C56" s="352" t="s">
        <v>242</v>
      </c>
      <c r="D56" s="458"/>
      <c r="E56" s="581">
        <f>SUM(E53:E55)</f>
        <v>151.45474999999999</v>
      </c>
      <c r="F56" s="531"/>
      <c r="G56" s="136"/>
    </row>
    <row r="57" spans="1:7" s="155" customFormat="1" ht="14.25" customHeight="1" x14ac:dyDescent="0.2">
      <c r="A57" s="158"/>
      <c r="B57" s="353" t="s">
        <v>243</v>
      </c>
      <c r="C57" s="354"/>
      <c r="D57" s="459"/>
      <c r="E57" s="582"/>
      <c r="F57" s="531"/>
      <c r="G57" s="136"/>
    </row>
    <row r="58" spans="1:7" s="155" customFormat="1" ht="14.25" customHeight="1" x14ac:dyDescent="0.2">
      <c r="A58" s="158"/>
      <c r="B58" s="347">
        <v>52</v>
      </c>
      <c r="C58" s="348" t="s">
        <v>244</v>
      </c>
      <c r="D58" s="455"/>
      <c r="E58" s="579"/>
      <c r="F58" s="531"/>
      <c r="G58" s="136"/>
    </row>
    <row r="59" spans="1:7" s="155" customFormat="1" ht="14.25" customHeight="1" x14ac:dyDescent="0.2">
      <c r="A59" s="158"/>
      <c r="B59" s="347">
        <v>53</v>
      </c>
      <c r="C59" s="348" t="s">
        <v>245</v>
      </c>
      <c r="D59" s="455"/>
      <c r="E59" s="579"/>
      <c r="F59" s="531"/>
      <c r="G59" s="136"/>
    </row>
    <row r="60" spans="1:7" s="155" customFormat="1" ht="39" customHeight="1" x14ac:dyDescent="0.2">
      <c r="A60" s="158"/>
      <c r="B60" s="347">
        <v>54</v>
      </c>
      <c r="C60" s="654" t="s">
        <v>246</v>
      </c>
      <c r="D60" s="655"/>
      <c r="E60" s="579">
        <v>-5.0827150000000003</v>
      </c>
      <c r="F60" s="531"/>
      <c r="G60" s="136"/>
    </row>
    <row r="61" spans="1:7" s="155" customFormat="1" ht="14.25" customHeight="1" x14ac:dyDescent="0.2">
      <c r="A61" s="158"/>
      <c r="B61" s="347" t="s">
        <v>247</v>
      </c>
      <c r="C61" s="348" t="s">
        <v>248</v>
      </c>
      <c r="D61" s="460"/>
      <c r="E61" s="580">
        <f>+E60</f>
        <v>-5.0827150000000003</v>
      </c>
      <c r="F61" s="531"/>
      <c r="G61" s="136"/>
    </row>
    <row r="62" spans="1:7" s="155" customFormat="1" ht="21" customHeight="1" x14ac:dyDescent="0.2">
      <c r="A62" s="158"/>
      <c r="B62" s="347" t="s">
        <v>249</v>
      </c>
      <c r="C62" s="348" t="s">
        <v>250</v>
      </c>
      <c r="D62" s="460"/>
      <c r="E62" s="580"/>
      <c r="F62" s="531"/>
      <c r="G62" s="136"/>
    </row>
    <row r="63" spans="1:7" s="155" customFormat="1" ht="27" customHeight="1" x14ac:dyDescent="0.2">
      <c r="A63" s="158"/>
      <c r="B63" s="347">
        <v>55</v>
      </c>
      <c r="C63" s="654" t="s">
        <v>251</v>
      </c>
      <c r="D63" s="655"/>
      <c r="E63" s="579"/>
      <c r="F63" s="531"/>
      <c r="G63" s="136"/>
    </row>
    <row r="64" spans="1:7" s="155" customFormat="1" ht="14.25" customHeight="1" x14ac:dyDescent="0.2">
      <c r="A64" s="158"/>
      <c r="B64" s="347">
        <v>57</v>
      </c>
      <c r="C64" s="348" t="s">
        <v>252</v>
      </c>
      <c r="D64" s="455"/>
      <c r="E64" s="579">
        <f>E60</f>
        <v>-5.0827150000000003</v>
      </c>
      <c r="F64" s="531"/>
      <c r="G64" s="136"/>
    </row>
    <row r="65" spans="1:7" s="155" customFormat="1" ht="14.25" customHeight="1" x14ac:dyDescent="0.2">
      <c r="A65" s="158"/>
      <c r="B65" s="351">
        <v>58</v>
      </c>
      <c r="C65" s="352" t="s">
        <v>253</v>
      </c>
      <c r="D65" s="458"/>
      <c r="E65" s="581">
        <f>E56+E64</f>
        <v>146.37203499999998</v>
      </c>
      <c r="F65" s="531"/>
      <c r="G65" s="136"/>
    </row>
    <row r="66" spans="1:7" s="155" customFormat="1" ht="14.25" customHeight="1" x14ac:dyDescent="0.2">
      <c r="A66" s="158"/>
      <c r="B66" s="351">
        <v>59</v>
      </c>
      <c r="C66" s="352" t="s">
        <v>254</v>
      </c>
      <c r="D66" s="458"/>
      <c r="E66" s="581">
        <f>E65+E51</f>
        <v>1319.1211079999998</v>
      </c>
      <c r="F66" s="531"/>
      <c r="G66" s="136"/>
    </row>
    <row r="67" spans="1:7" s="155" customFormat="1" ht="14.25" customHeight="1" x14ac:dyDescent="0.2">
      <c r="A67" s="158"/>
      <c r="B67" s="351">
        <v>60</v>
      </c>
      <c r="C67" s="352" t="s">
        <v>255</v>
      </c>
      <c r="D67" s="458"/>
      <c r="E67" s="581">
        <v>5942.3359620000001</v>
      </c>
      <c r="F67" s="531"/>
      <c r="G67" s="136"/>
    </row>
    <row r="68" spans="1:7" s="155" customFormat="1" ht="14.25" customHeight="1" x14ac:dyDescent="0.2">
      <c r="A68" s="158"/>
      <c r="B68" s="353" t="s">
        <v>256</v>
      </c>
      <c r="C68" s="354"/>
      <c r="D68" s="459"/>
      <c r="E68" s="582"/>
      <c r="F68" s="531"/>
      <c r="G68" s="136"/>
    </row>
    <row r="69" spans="1:7" s="155" customFormat="1" ht="14.25" customHeight="1" x14ac:dyDescent="0.2">
      <c r="A69" s="158"/>
      <c r="B69" s="347">
        <v>61</v>
      </c>
      <c r="C69" s="348" t="s">
        <v>257</v>
      </c>
      <c r="D69" s="455"/>
      <c r="E69" s="579">
        <f>+E37/E67</f>
        <v>0.18950573548874008</v>
      </c>
      <c r="F69" s="531"/>
      <c r="G69" s="136"/>
    </row>
    <row r="70" spans="1:7" s="155" customFormat="1" ht="14.25" customHeight="1" x14ac:dyDescent="0.2">
      <c r="A70" s="158"/>
      <c r="B70" s="347">
        <v>62</v>
      </c>
      <c r="C70" s="348" t="s">
        <v>258</v>
      </c>
      <c r="D70" s="455"/>
      <c r="E70" s="579">
        <f>+E51/E67</f>
        <v>0.19735489216689961</v>
      </c>
      <c r="F70" s="531"/>
      <c r="G70" s="136"/>
    </row>
    <row r="71" spans="1:7" s="155" customFormat="1" ht="14.25" customHeight="1" x14ac:dyDescent="0.2">
      <c r="A71" s="158"/>
      <c r="B71" s="347">
        <v>63</v>
      </c>
      <c r="C71" s="348" t="s">
        <v>259</v>
      </c>
      <c r="D71" s="455"/>
      <c r="E71" s="579">
        <f>+E66/E67</f>
        <v>0.22198696210303565</v>
      </c>
      <c r="F71" s="531"/>
      <c r="G71" s="136"/>
    </row>
    <row r="72" spans="1:7" s="155" customFormat="1" ht="14.25" customHeight="1" x14ac:dyDescent="0.2">
      <c r="A72" s="158"/>
      <c r="B72" s="347">
        <v>64</v>
      </c>
      <c r="C72" s="348" t="s">
        <v>260</v>
      </c>
      <c r="D72" s="455"/>
      <c r="E72" s="579">
        <f>+SUM(E73:E75)</f>
        <v>7.4999999999999997E-2</v>
      </c>
      <c r="F72" s="531"/>
      <c r="G72" s="136"/>
    </row>
    <row r="73" spans="1:7" s="155" customFormat="1" ht="14.25" customHeight="1" x14ac:dyDescent="0.2">
      <c r="A73" s="158"/>
      <c r="B73" s="347">
        <v>65</v>
      </c>
      <c r="C73" s="348" t="s">
        <v>261</v>
      </c>
      <c r="D73" s="455"/>
      <c r="E73" s="579">
        <v>2.5000000000000001E-2</v>
      </c>
      <c r="F73" s="531"/>
      <c r="G73" s="136"/>
    </row>
    <row r="74" spans="1:7" s="155" customFormat="1" ht="14.25" customHeight="1" x14ac:dyDescent="0.2">
      <c r="A74" s="158"/>
      <c r="B74" s="347">
        <v>66</v>
      </c>
      <c r="C74" s="348" t="s">
        <v>262</v>
      </c>
      <c r="D74" s="455"/>
      <c r="E74" s="579">
        <v>0.02</v>
      </c>
      <c r="F74" s="531"/>
      <c r="G74" s="136"/>
    </row>
    <row r="75" spans="1:7" s="155" customFormat="1" ht="14.25" customHeight="1" x14ac:dyDescent="0.2">
      <c r="A75" s="158"/>
      <c r="B75" s="347">
        <v>67</v>
      </c>
      <c r="C75" s="348" t="s">
        <v>263</v>
      </c>
      <c r="D75" s="455"/>
      <c r="E75" s="579">
        <v>0.03</v>
      </c>
      <c r="F75" s="531"/>
      <c r="G75" s="136"/>
    </row>
    <row r="76" spans="1:7" s="155" customFormat="1" ht="14.25" customHeight="1" x14ac:dyDescent="0.2">
      <c r="A76" s="158"/>
      <c r="B76" s="347">
        <v>68</v>
      </c>
      <c r="C76" s="348" t="s">
        <v>264</v>
      </c>
      <c r="D76" s="455"/>
      <c r="E76" s="579">
        <f>E69-E72</f>
        <v>0.11450573548874009</v>
      </c>
      <c r="F76" s="531"/>
      <c r="G76" s="136"/>
    </row>
    <row r="77" spans="1:7" s="155" customFormat="1" ht="14.25" customHeight="1" thickBot="1" x14ac:dyDescent="0.25">
      <c r="A77" s="158"/>
      <c r="B77" s="353" t="s">
        <v>265</v>
      </c>
      <c r="C77" s="354"/>
      <c r="D77" s="459"/>
      <c r="E77" s="582"/>
      <c r="F77" s="531"/>
      <c r="G77" s="136"/>
    </row>
    <row r="78" spans="1:7" s="155" customFormat="1" ht="26.25" customHeight="1" x14ac:dyDescent="0.2">
      <c r="A78" s="158"/>
      <c r="B78" s="347">
        <v>72</v>
      </c>
      <c r="C78" s="654" t="s">
        <v>266</v>
      </c>
      <c r="D78" s="655"/>
      <c r="E78" s="583">
        <v>0</v>
      </c>
      <c r="F78" s="531"/>
      <c r="G78" s="136"/>
    </row>
    <row r="79" spans="1:7" s="155" customFormat="1" ht="22.5" customHeight="1" x14ac:dyDescent="0.2">
      <c r="A79" s="158"/>
      <c r="B79" s="347">
        <v>73</v>
      </c>
      <c r="C79" s="654" t="s">
        <v>267</v>
      </c>
      <c r="D79" s="655"/>
      <c r="E79" s="579"/>
      <c r="F79" s="531"/>
      <c r="G79" s="136"/>
    </row>
    <row r="80" spans="1:7" s="155" customFormat="1" ht="23.25" customHeight="1" thickBot="1" x14ac:dyDescent="0.25">
      <c r="A80" s="158"/>
      <c r="B80" s="347">
        <v>75</v>
      </c>
      <c r="C80" s="654" t="s">
        <v>268</v>
      </c>
      <c r="D80" s="655"/>
      <c r="E80" s="584"/>
      <c r="F80" s="531"/>
      <c r="G80" s="136"/>
    </row>
    <row r="81" spans="1:7" s="155" customFormat="1" ht="14.25" customHeight="1" x14ac:dyDescent="0.2">
      <c r="A81" s="158"/>
      <c r="B81" s="353" t="s">
        <v>269</v>
      </c>
      <c r="C81" s="354"/>
      <c r="D81" s="459"/>
      <c r="E81" s="582"/>
      <c r="F81" s="531"/>
      <c r="G81" s="136"/>
    </row>
    <row r="82" spans="1:7" s="155" customFormat="1" ht="14.25" customHeight="1" x14ac:dyDescent="0.2">
      <c r="A82" s="158"/>
      <c r="B82" s="347">
        <v>76</v>
      </c>
      <c r="C82" s="348" t="s">
        <v>270</v>
      </c>
      <c r="D82" s="455"/>
      <c r="E82" s="579"/>
      <c r="F82" s="531"/>
      <c r="G82" s="136"/>
    </row>
    <row r="83" spans="1:7" s="155" customFormat="1" ht="14.25" customHeight="1" x14ac:dyDescent="0.2">
      <c r="A83" s="158"/>
      <c r="B83" s="347">
        <v>77</v>
      </c>
      <c r="C83" s="348" t="s">
        <v>271</v>
      </c>
      <c r="D83" s="455"/>
      <c r="E83" s="579"/>
      <c r="F83" s="531"/>
      <c r="G83" s="136"/>
    </row>
    <row r="84" spans="1:7" s="155" customFormat="1" ht="15" customHeight="1" x14ac:dyDescent="0.2">
      <c r="A84" s="158"/>
      <c r="B84" s="347">
        <v>78</v>
      </c>
      <c r="C84" s="348" t="s">
        <v>241</v>
      </c>
      <c r="D84" s="455"/>
      <c r="E84" s="579"/>
      <c r="F84" s="531"/>
      <c r="G84" s="136"/>
    </row>
    <row r="85" spans="1:7" s="155" customFormat="1" ht="15" customHeight="1" thickBot="1" x14ac:dyDescent="0.25">
      <c r="A85" s="158"/>
      <c r="B85" s="355">
        <v>79</v>
      </c>
      <c r="C85" s="356" t="s">
        <v>272</v>
      </c>
      <c r="D85" s="461"/>
      <c r="E85" s="584"/>
      <c r="F85" s="531"/>
      <c r="G85" s="136"/>
    </row>
    <row r="86" spans="1:7" s="155" customFormat="1" ht="15" customHeight="1" x14ac:dyDescent="0.2">
      <c r="A86" s="158"/>
      <c r="B86" s="353" t="s">
        <v>273</v>
      </c>
      <c r="C86" s="354"/>
      <c r="D86" s="459"/>
      <c r="E86" s="582"/>
      <c r="F86" s="531"/>
      <c r="G86" s="136"/>
    </row>
    <row r="87" spans="1:7" s="155" customFormat="1" ht="15" customHeight="1" x14ac:dyDescent="0.2">
      <c r="A87" s="158"/>
      <c r="B87" s="347">
        <v>80</v>
      </c>
      <c r="C87" s="348" t="s">
        <v>274</v>
      </c>
      <c r="D87" s="455"/>
      <c r="E87" s="585" t="s">
        <v>275</v>
      </c>
      <c r="F87" s="531"/>
      <c r="G87" s="136"/>
    </row>
    <row r="88" spans="1:7" s="155" customFormat="1" ht="15" customHeight="1" x14ac:dyDescent="0.2">
      <c r="A88" s="158"/>
      <c r="B88" s="347">
        <v>81</v>
      </c>
      <c r="C88" s="348" t="s">
        <v>276</v>
      </c>
      <c r="D88" s="455"/>
      <c r="E88" s="585" t="s">
        <v>275</v>
      </c>
      <c r="F88" s="531"/>
      <c r="G88" s="136"/>
    </row>
    <row r="89" spans="1:7" s="155" customFormat="1" ht="15" customHeight="1" x14ac:dyDescent="0.2">
      <c r="A89" s="158"/>
      <c r="B89" s="347">
        <v>82</v>
      </c>
      <c r="C89" s="348" t="s">
        <v>277</v>
      </c>
      <c r="D89" s="455"/>
      <c r="E89" s="585" t="s">
        <v>275</v>
      </c>
      <c r="F89" s="531"/>
      <c r="G89" s="136"/>
    </row>
    <row r="90" spans="1:7" s="155" customFormat="1" ht="15" customHeight="1" x14ac:dyDescent="0.2">
      <c r="A90" s="158"/>
      <c r="B90" s="347">
        <v>83</v>
      </c>
      <c r="C90" s="348" t="s">
        <v>278</v>
      </c>
      <c r="D90" s="455"/>
      <c r="E90" s="585" t="s">
        <v>275</v>
      </c>
      <c r="F90" s="531"/>
      <c r="G90" s="136"/>
    </row>
    <row r="91" spans="1:7" s="156" customFormat="1" ht="15" customHeight="1" x14ac:dyDescent="0.2">
      <c r="B91" s="347">
        <v>84</v>
      </c>
      <c r="C91" s="348" t="s">
        <v>279</v>
      </c>
      <c r="D91" s="455"/>
      <c r="E91" s="585" t="s">
        <v>275</v>
      </c>
      <c r="F91" s="531"/>
      <c r="G91" s="136"/>
    </row>
    <row r="92" spans="1:7" s="156" customFormat="1" ht="15" customHeight="1" x14ac:dyDescent="0.2">
      <c r="B92" s="347">
        <v>85</v>
      </c>
      <c r="C92" s="348" t="s">
        <v>280</v>
      </c>
      <c r="D92" s="455"/>
      <c r="E92" s="585" t="s">
        <v>275</v>
      </c>
      <c r="F92" s="531"/>
      <c r="G92" s="136"/>
    </row>
    <row r="93" spans="1:7" s="156" customFormat="1" ht="15" customHeight="1" x14ac:dyDescent="0.2">
      <c r="B93" s="19"/>
      <c r="C93" s="140"/>
      <c r="D93" s="140"/>
      <c r="E93" s="575"/>
      <c r="F93" s="531"/>
      <c r="G93" s="136"/>
    </row>
    <row r="94" spans="1:7" s="156" customFormat="1" ht="15" customHeight="1" x14ac:dyDescent="0.2">
      <c r="B94" s="357" t="s">
        <v>281</v>
      </c>
      <c r="C94" s="358"/>
      <c r="D94" s="359"/>
      <c r="E94" s="586"/>
      <c r="F94" s="531"/>
      <c r="G94" s="136"/>
    </row>
    <row r="95" spans="1:7" s="156" customFormat="1" ht="15" customHeight="1" x14ac:dyDescent="0.2">
      <c r="B95" s="360"/>
      <c r="C95" s="361"/>
      <c r="D95" s="362" t="s">
        <v>225</v>
      </c>
      <c r="E95" s="587">
        <v>1387.8403209999999</v>
      </c>
      <c r="F95" s="531"/>
      <c r="G95" s="136"/>
    </row>
    <row r="96" spans="1:7" s="156" customFormat="1" ht="15" customHeight="1" x14ac:dyDescent="0.2">
      <c r="B96" s="360"/>
      <c r="C96" s="361"/>
      <c r="D96" s="362" t="s">
        <v>238</v>
      </c>
      <c r="E96" s="587">
        <v>1450.7459779999999</v>
      </c>
      <c r="F96" s="531"/>
      <c r="G96" s="136"/>
    </row>
    <row r="97" spans="1:9" s="156" customFormat="1" ht="15" customHeight="1" x14ac:dyDescent="0.2">
      <c r="B97" s="360"/>
      <c r="C97" s="361"/>
      <c r="D97" s="362" t="s">
        <v>254</v>
      </c>
      <c r="E97" s="587">
        <v>1620.505725</v>
      </c>
      <c r="F97" s="531"/>
      <c r="G97" s="136"/>
    </row>
    <row r="98" spans="1:9" s="156" customFormat="1" ht="15" customHeight="1" x14ac:dyDescent="0.2">
      <c r="B98" s="360"/>
      <c r="C98" s="361"/>
      <c r="D98" s="362" t="s">
        <v>282</v>
      </c>
      <c r="E98" s="587">
        <v>7397.1973859999998</v>
      </c>
      <c r="F98" s="531"/>
      <c r="G98" s="136"/>
    </row>
    <row r="99" spans="1:9" s="156" customFormat="1" ht="15" customHeight="1" x14ac:dyDescent="0.2">
      <c r="B99" s="360"/>
      <c r="C99" s="361"/>
      <c r="D99" s="362" t="s">
        <v>257</v>
      </c>
      <c r="E99" s="587">
        <f>+E95/E98</f>
        <v>0.18761704583233627</v>
      </c>
      <c r="F99" s="531"/>
      <c r="G99" s="136"/>
    </row>
    <row r="100" spans="1:9" s="151" customFormat="1" ht="15" customHeight="1" x14ac:dyDescent="0.2">
      <c r="A100" s="152"/>
      <c r="B100" s="360"/>
      <c r="C100" s="361"/>
      <c r="D100" s="362" t="s">
        <v>258</v>
      </c>
      <c r="E100" s="587">
        <f>+E96/E98</f>
        <v>0.19612103101989606</v>
      </c>
      <c r="F100" s="531"/>
      <c r="G100" s="136"/>
    </row>
    <row r="101" spans="1:9" ht="15" customHeight="1" x14ac:dyDescent="0.2">
      <c r="A101" s="137"/>
      <c r="B101" s="363"/>
      <c r="C101" s="364"/>
      <c r="D101" s="362" t="s">
        <v>259</v>
      </c>
      <c r="E101" s="587">
        <f>+E97/E98</f>
        <v>0.2190702289581975</v>
      </c>
      <c r="F101" s="531"/>
    </row>
    <row r="102" spans="1:9" x14ac:dyDescent="0.2">
      <c r="F102" s="531"/>
    </row>
    <row r="103" spans="1:9" x14ac:dyDescent="0.2">
      <c r="F103" s="531"/>
    </row>
    <row r="104" spans="1:9" x14ac:dyDescent="0.2">
      <c r="F104" s="531"/>
    </row>
    <row r="105" spans="1:9" x14ac:dyDescent="0.2">
      <c r="F105" s="531"/>
      <c r="I105" s="150"/>
    </row>
  </sheetData>
  <mergeCells count="11">
    <mergeCell ref="C80:D80"/>
    <mergeCell ref="C78:D78"/>
    <mergeCell ref="C79:D79"/>
    <mergeCell ref="C26:D26"/>
    <mergeCell ref="C27:D27"/>
    <mergeCell ref="C28:D28"/>
    <mergeCell ref="C30:D30"/>
    <mergeCell ref="C47:D47"/>
    <mergeCell ref="C60:D60"/>
    <mergeCell ref="C63:D63"/>
    <mergeCell ref="C46:D46"/>
  </mergeCells>
  <pageMargins left="0.7" right="0.7" top="0.75" bottom="0.75" header="0.3" footer="0.3"/>
  <pageSetup paperSize="9" orientation="portrait" verticalDpi="144" r:id="rId1"/>
  <headerFooter>
    <oddHeader>&amp;R&amp;"Calibri"&amp;12&amp;K008000Intern - Søre Sunnmøre&amp;1#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69"/>
  <sheetViews>
    <sheetView zoomScaleNormal="100" workbookViewId="0">
      <selection activeCell="G14" sqref="G14"/>
    </sheetView>
  </sheetViews>
  <sheetFormatPr baseColWidth="10" defaultColWidth="11.42578125" defaultRowHeight="14.25" x14ac:dyDescent="0.2"/>
  <cols>
    <col min="1" max="2" width="4.28515625" style="136" customWidth="1"/>
    <col min="3" max="3" width="86.28515625" style="136" bestFit="1" customWidth="1"/>
    <col min="4" max="4" width="30.85546875" style="136" customWidth="1"/>
    <col min="5" max="5" width="27.42578125" style="136" bestFit="1" customWidth="1"/>
    <col min="6" max="6" width="26.28515625" style="136" customWidth="1"/>
    <col min="7" max="14" width="14.28515625" style="136" customWidth="1"/>
    <col min="15" max="16384" width="11.42578125" style="136"/>
  </cols>
  <sheetData>
    <row r="1" spans="1:14" ht="18.75" customHeight="1" x14ac:dyDescent="0.2">
      <c r="C1" s="528"/>
    </row>
    <row r="2" spans="1:14" ht="18.75" customHeight="1" x14ac:dyDescent="0.2">
      <c r="A2" s="137" t="s">
        <v>21</v>
      </c>
      <c r="B2" s="139"/>
      <c r="C2" s="139"/>
      <c r="D2" s="515"/>
      <c r="E2" s="515"/>
      <c r="F2" s="515"/>
    </row>
    <row r="3" spans="1:14" ht="14.25" customHeight="1" x14ac:dyDescent="0.2">
      <c r="A3" s="137"/>
      <c r="B3" s="139"/>
      <c r="C3" s="139"/>
      <c r="D3" s="138"/>
      <c r="E3" s="514"/>
      <c r="F3" s="138"/>
    </row>
    <row r="4" spans="1:14" ht="14.25" customHeight="1" x14ac:dyDescent="0.2">
      <c r="A4" s="137"/>
      <c r="B4" s="160" t="s">
        <v>118</v>
      </c>
      <c r="C4" s="140"/>
      <c r="D4" s="138"/>
      <c r="E4" s="523"/>
      <c r="F4" s="138"/>
    </row>
    <row r="5" spans="1:14" s="155" customFormat="1" ht="14.25" customHeight="1" x14ac:dyDescent="0.2">
      <c r="A5" s="158"/>
      <c r="B5" s="313" t="s">
        <v>283</v>
      </c>
      <c r="C5" s="143"/>
      <c r="D5" s="314"/>
      <c r="E5" s="314"/>
      <c r="F5" s="314"/>
    </row>
    <row r="6" spans="1:14" s="155" customFormat="1" ht="12.75" x14ac:dyDescent="0.2">
      <c r="A6" s="158"/>
      <c r="B6" s="143"/>
      <c r="C6" s="143"/>
      <c r="D6" s="314"/>
      <c r="E6" s="314"/>
      <c r="F6" s="314"/>
      <c r="G6" s="332"/>
      <c r="H6" s="332"/>
      <c r="I6" s="332"/>
      <c r="J6" s="332"/>
      <c r="K6" s="332"/>
      <c r="L6" s="332"/>
      <c r="M6" s="332"/>
      <c r="N6" s="332"/>
    </row>
    <row r="7" spans="1:14" s="155" customFormat="1" ht="14.25" customHeight="1" x14ac:dyDescent="0.2">
      <c r="A7" s="158"/>
      <c r="B7" s="143"/>
      <c r="C7" s="143"/>
      <c r="D7" s="314"/>
      <c r="E7" s="314"/>
      <c r="F7" s="314"/>
      <c r="G7" s="332"/>
      <c r="H7" s="332"/>
      <c r="I7" s="332"/>
      <c r="J7" s="332"/>
      <c r="K7" s="332"/>
      <c r="L7" s="332"/>
      <c r="M7" s="332"/>
      <c r="N7" s="332"/>
    </row>
    <row r="8" spans="1:14" s="155" customFormat="1" ht="14.25" customHeight="1" thickBot="1" x14ac:dyDescent="0.25">
      <c r="A8" s="158"/>
      <c r="B8" s="315">
        <v>1</v>
      </c>
      <c r="C8" s="316" t="s">
        <v>284</v>
      </c>
      <c r="D8" s="317" t="s">
        <v>175</v>
      </c>
      <c r="E8" s="317" t="s">
        <v>175</v>
      </c>
      <c r="F8" s="462" t="s">
        <v>175</v>
      </c>
      <c r="G8" s="332"/>
      <c r="H8" s="332"/>
      <c r="I8" s="332"/>
      <c r="J8" s="332"/>
      <c r="K8" s="332"/>
      <c r="L8" s="332"/>
      <c r="M8" s="332"/>
      <c r="N8" s="332"/>
    </row>
    <row r="9" spans="1:14" s="155" customFormat="1" ht="14.25" customHeight="1" x14ac:dyDescent="0.2">
      <c r="A9" s="158"/>
      <c r="B9" s="318">
        <v>2</v>
      </c>
      <c r="C9" s="319" t="s">
        <v>285</v>
      </c>
      <c r="D9" s="320" t="s">
        <v>286</v>
      </c>
      <c r="E9" s="320" t="s">
        <v>287</v>
      </c>
      <c r="F9" s="320" t="s">
        <v>288</v>
      </c>
      <c r="G9" s="332"/>
      <c r="H9" s="332"/>
      <c r="I9" s="332"/>
      <c r="J9" s="332"/>
      <c r="K9" s="332"/>
      <c r="L9" s="332"/>
      <c r="M9" s="332"/>
      <c r="N9" s="332"/>
    </row>
    <row r="10" spans="1:14" s="155" customFormat="1" ht="14.25" customHeight="1" x14ac:dyDescent="0.2">
      <c r="A10" s="158"/>
      <c r="B10" s="318">
        <v>3</v>
      </c>
      <c r="C10" s="319" t="s">
        <v>289</v>
      </c>
      <c r="D10" s="320" t="s">
        <v>290</v>
      </c>
      <c r="E10" s="320" t="s">
        <v>290</v>
      </c>
      <c r="F10" s="320" t="s">
        <v>290</v>
      </c>
      <c r="G10" s="337"/>
      <c r="H10" s="337"/>
      <c r="I10" s="337"/>
      <c r="J10" s="337"/>
      <c r="K10" s="337"/>
      <c r="L10" s="337"/>
      <c r="M10" s="337"/>
      <c r="N10" s="337"/>
    </row>
    <row r="11" spans="1:14" s="155" customFormat="1" ht="14.25" customHeight="1" thickBot="1" x14ac:dyDescent="0.25">
      <c r="A11" s="158"/>
      <c r="B11" s="315"/>
      <c r="C11" s="321" t="s">
        <v>291</v>
      </c>
      <c r="D11" s="322"/>
      <c r="E11" s="322"/>
      <c r="F11" s="322"/>
      <c r="G11" s="332"/>
      <c r="H11" s="332"/>
      <c r="I11" s="332"/>
      <c r="J11" s="332"/>
      <c r="K11" s="332"/>
      <c r="L11" s="332"/>
      <c r="M11" s="332"/>
      <c r="N11" s="332"/>
    </row>
    <row r="12" spans="1:14" s="155" customFormat="1" ht="14.25" customHeight="1" x14ac:dyDescent="0.2">
      <c r="A12" s="158"/>
      <c r="B12" s="318">
        <v>4</v>
      </c>
      <c r="C12" s="319" t="s">
        <v>292</v>
      </c>
      <c r="D12" s="320" t="s">
        <v>237</v>
      </c>
      <c r="E12" s="320" t="s">
        <v>293</v>
      </c>
      <c r="F12" s="320" t="s">
        <v>253</v>
      </c>
      <c r="G12" s="332"/>
      <c r="H12" s="332"/>
      <c r="I12" s="332"/>
      <c r="J12" s="332"/>
      <c r="K12" s="332"/>
      <c r="L12" s="332"/>
      <c r="M12" s="332"/>
      <c r="N12" s="332"/>
    </row>
    <row r="13" spans="1:14" s="155" customFormat="1" ht="12" x14ac:dyDescent="0.2">
      <c r="A13" s="158"/>
      <c r="B13" s="318">
        <v>5</v>
      </c>
      <c r="C13" s="319" t="s">
        <v>294</v>
      </c>
      <c r="D13" s="320" t="s">
        <v>237</v>
      </c>
      <c r="E13" s="320" t="s">
        <v>293</v>
      </c>
      <c r="F13" s="320" t="s">
        <v>253</v>
      </c>
      <c r="G13" s="332"/>
      <c r="H13" s="332"/>
      <c r="I13" s="332"/>
      <c r="J13" s="332"/>
      <c r="K13" s="332"/>
      <c r="L13" s="332"/>
      <c r="M13" s="332"/>
      <c r="N13" s="332"/>
    </row>
    <row r="14" spans="1:14" s="155" customFormat="1" ht="12" x14ac:dyDescent="0.2">
      <c r="A14" s="158"/>
      <c r="B14" s="318">
        <v>6</v>
      </c>
      <c r="C14" s="319" t="s">
        <v>295</v>
      </c>
      <c r="D14" s="320" t="s">
        <v>296</v>
      </c>
      <c r="E14" s="320" t="s">
        <v>296</v>
      </c>
      <c r="F14" s="320" t="s">
        <v>296</v>
      </c>
      <c r="G14" s="332"/>
      <c r="H14" s="332"/>
      <c r="I14" s="332"/>
      <c r="J14" s="332"/>
      <c r="K14" s="332"/>
      <c r="L14" s="332"/>
      <c r="M14" s="332"/>
      <c r="N14" s="332"/>
    </row>
    <row r="15" spans="1:14" s="155" customFormat="1" ht="14.25" customHeight="1" x14ac:dyDescent="0.2">
      <c r="A15" s="158"/>
      <c r="B15" s="318">
        <v>7</v>
      </c>
      <c r="C15" s="323" t="s">
        <v>297</v>
      </c>
      <c r="D15" s="320" t="s">
        <v>298</v>
      </c>
      <c r="E15" s="320" t="s">
        <v>299</v>
      </c>
      <c r="F15" s="320" t="s">
        <v>300</v>
      </c>
      <c r="G15" s="333"/>
      <c r="H15" s="333"/>
      <c r="I15" s="333"/>
      <c r="J15" s="333"/>
      <c r="K15" s="333"/>
      <c r="L15" s="333"/>
      <c r="M15" s="333"/>
      <c r="N15" s="333"/>
    </row>
    <row r="16" spans="1:14" s="155" customFormat="1" ht="14.25" customHeight="1" x14ac:dyDescent="0.2">
      <c r="A16" s="158"/>
      <c r="B16" s="318">
        <v>8</v>
      </c>
      <c r="C16" s="323" t="s">
        <v>301</v>
      </c>
      <c r="D16" s="324">
        <v>100</v>
      </c>
      <c r="E16" s="324">
        <v>50</v>
      </c>
      <c r="F16" s="324">
        <v>150</v>
      </c>
      <c r="G16" s="333"/>
      <c r="H16" s="333"/>
      <c r="I16" s="333"/>
      <c r="J16" s="333"/>
      <c r="K16" s="333"/>
      <c r="L16" s="333"/>
      <c r="M16" s="333"/>
      <c r="N16" s="333"/>
    </row>
    <row r="17" spans="1:14" s="155" customFormat="1" ht="14.25" customHeight="1" x14ac:dyDescent="0.2">
      <c r="A17" s="158"/>
      <c r="B17" s="318">
        <v>9</v>
      </c>
      <c r="C17" s="323" t="s">
        <v>302</v>
      </c>
      <c r="D17" s="324">
        <v>100</v>
      </c>
      <c r="E17" s="324">
        <v>50</v>
      </c>
      <c r="F17" s="324">
        <v>150</v>
      </c>
      <c r="G17" s="333"/>
      <c r="H17" s="333"/>
      <c r="I17" s="333"/>
      <c r="J17" s="333"/>
      <c r="K17" s="333"/>
      <c r="L17" s="333"/>
      <c r="M17" s="333"/>
      <c r="N17" s="333"/>
    </row>
    <row r="18" spans="1:14" s="155" customFormat="1" ht="14.25" customHeight="1" x14ac:dyDescent="0.2">
      <c r="A18" s="158"/>
      <c r="B18" s="318" t="s">
        <v>303</v>
      </c>
      <c r="C18" s="323" t="s">
        <v>304</v>
      </c>
      <c r="D18" s="324">
        <v>104</v>
      </c>
      <c r="E18" s="324">
        <v>99.5</v>
      </c>
      <c r="F18" s="324">
        <v>100</v>
      </c>
      <c r="G18" s="333"/>
      <c r="H18" s="333"/>
      <c r="I18" s="333"/>
      <c r="J18" s="333"/>
      <c r="K18" s="333"/>
      <c r="L18" s="333"/>
      <c r="M18" s="333"/>
      <c r="N18" s="333"/>
    </row>
    <row r="19" spans="1:14" s="155" customFormat="1" ht="14.25" customHeight="1" x14ac:dyDescent="0.2">
      <c r="A19" s="158"/>
      <c r="B19" s="318" t="s">
        <v>305</v>
      </c>
      <c r="C19" s="323" t="s">
        <v>306</v>
      </c>
      <c r="D19" s="324" t="s">
        <v>275</v>
      </c>
      <c r="E19" s="324">
        <v>100</v>
      </c>
      <c r="F19" s="324">
        <v>100</v>
      </c>
      <c r="G19" s="333"/>
      <c r="H19" s="333"/>
      <c r="I19" s="333"/>
      <c r="J19" s="333"/>
      <c r="K19" s="333"/>
      <c r="L19" s="333"/>
      <c r="M19" s="333"/>
      <c r="N19" s="333"/>
    </row>
    <row r="20" spans="1:14" s="155" customFormat="1" ht="14.25" customHeight="1" x14ac:dyDescent="0.2">
      <c r="A20" s="158"/>
      <c r="B20" s="318">
        <v>10</v>
      </c>
      <c r="C20" s="323" t="s">
        <v>307</v>
      </c>
      <c r="D20" s="320" t="s">
        <v>158</v>
      </c>
      <c r="E20" s="324" t="s">
        <v>158</v>
      </c>
      <c r="F20" s="320" t="s">
        <v>149</v>
      </c>
      <c r="G20" s="335"/>
      <c r="H20" s="335"/>
      <c r="I20" s="335"/>
      <c r="J20" s="335"/>
      <c r="K20" s="335"/>
      <c r="L20" s="335"/>
      <c r="M20" s="335"/>
      <c r="N20" s="335"/>
    </row>
    <row r="21" spans="1:14" s="155" customFormat="1" ht="14.25" customHeight="1" x14ac:dyDescent="0.2">
      <c r="A21" s="158"/>
      <c r="B21" s="318">
        <v>11</v>
      </c>
      <c r="C21" s="323" t="s">
        <v>308</v>
      </c>
      <c r="D21" s="325">
        <v>43007</v>
      </c>
      <c r="E21" s="325">
        <v>44006</v>
      </c>
      <c r="F21" s="325">
        <v>43760</v>
      </c>
      <c r="G21" s="333"/>
      <c r="H21" s="333"/>
      <c r="I21" s="333"/>
      <c r="J21" s="333"/>
      <c r="K21" s="333"/>
      <c r="L21" s="333"/>
      <c r="M21" s="333"/>
      <c r="N21" s="333"/>
    </row>
    <row r="22" spans="1:14" s="155" customFormat="1" ht="14.25" customHeight="1" x14ac:dyDescent="0.2">
      <c r="A22" s="158"/>
      <c r="B22" s="318">
        <v>12</v>
      </c>
      <c r="C22" s="323" t="s">
        <v>309</v>
      </c>
      <c r="D22" s="320" t="s">
        <v>310</v>
      </c>
      <c r="E22" s="320" t="s">
        <v>310</v>
      </c>
      <c r="F22" s="320" t="s">
        <v>311</v>
      </c>
      <c r="G22" s="333"/>
      <c r="H22" s="335"/>
      <c r="I22" s="333"/>
      <c r="J22" s="333"/>
      <c r="K22" s="333"/>
      <c r="L22" s="333"/>
      <c r="M22" s="333"/>
      <c r="N22" s="335"/>
    </row>
    <row r="23" spans="1:14" s="155" customFormat="1" ht="14.25" customHeight="1" x14ac:dyDescent="0.2">
      <c r="A23" s="158"/>
      <c r="B23" s="318">
        <v>13</v>
      </c>
      <c r="C23" s="323" t="s">
        <v>312</v>
      </c>
      <c r="D23" s="320" t="s">
        <v>313</v>
      </c>
      <c r="E23" s="320" t="s">
        <v>313</v>
      </c>
      <c r="F23" s="320" t="s">
        <v>313</v>
      </c>
      <c r="G23" s="333"/>
      <c r="H23" s="333"/>
      <c r="I23" s="333"/>
      <c r="J23" s="333"/>
      <c r="K23" s="333"/>
      <c r="L23" s="333"/>
      <c r="M23" s="333"/>
      <c r="N23" s="333"/>
    </row>
    <row r="24" spans="1:14" s="155" customFormat="1" ht="14.25" customHeight="1" x14ac:dyDescent="0.2">
      <c r="A24" s="158"/>
      <c r="B24" s="318">
        <v>14</v>
      </c>
      <c r="C24" s="323" t="s">
        <v>314</v>
      </c>
      <c r="D24" s="320" t="s">
        <v>315</v>
      </c>
      <c r="E24" s="320" t="s">
        <v>315</v>
      </c>
      <c r="F24" s="320" t="s">
        <v>315</v>
      </c>
      <c r="G24" s="335"/>
      <c r="H24" s="335"/>
      <c r="I24" s="335"/>
      <c r="J24" s="335"/>
      <c r="K24" s="335"/>
      <c r="L24" s="335"/>
      <c r="M24" s="335"/>
      <c r="N24" s="335"/>
    </row>
    <row r="25" spans="1:14" s="155" customFormat="1" ht="12" x14ac:dyDescent="0.2">
      <c r="A25" s="158"/>
      <c r="B25" s="330">
        <v>15</v>
      </c>
      <c r="C25" s="323" t="s">
        <v>316</v>
      </c>
      <c r="D25" s="326" t="s">
        <v>275</v>
      </c>
      <c r="E25" s="326" t="s">
        <v>275</v>
      </c>
      <c r="F25" s="326">
        <v>47413</v>
      </c>
      <c r="G25" s="333"/>
      <c r="H25" s="333"/>
      <c r="I25" s="333"/>
      <c r="J25" s="333"/>
      <c r="K25" s="333"/>
      <c r="L25" s="333"/>
      <c r="M25" s="333"/>
      <c r="N25" s="333"/>
    </row>
    <row r="26" spans="1:14" s="155" customFormat="1" ht="14.25" customHeight="1" x14ac:dyDescent="0.2">
      <c r="A26" s="158"/>
      <c r="B26" s="318">
        <v>16</v>
      </c>
      <c r="C26" s="323" t="s">
        <v>317</v>
      </c>
      <c r="D26" s="320" t="s">
        <v>275</v>
      </c>
      <c r="E26" s="320" t="s">
        <v>318</v>
      </c>
      <c r="F26" s="320" t="s">
        <v>318</v>
      </c>
      <c r="G26" s="333"/>
      <c r="H26" s="333"/>
      <c r="I26" s="333"/>
      <c r="J26" s="333"/>
      <c r="K26" s="333"/>
      <c r="L26" s="333"/>
      <c r="M26" s="333"/>
      <c r="N26" s="333"/>
    </row>
    <row r="27" spans="1:14" s="155" customFormat="1" ht="14.25" customHeight="1" thickBot="1" x14ac:dyDescent="0.25">
      <c r="A27" s="158"/>
      <c r="B27" s="315"/>
      <c r="C27" s="328" t="s">
        <v>319</v>
      </c>
      <c r="D27" s="322"/>
      <c r="E27" s="329"/>
      <c r="F27" s="322"/>
      <c r="G27" s="338"/>
      <c r="H27" s="338"/>
      <c r="I27" s="338"/>
      <c r="J27" s="338"/>
      <c r="K27" s="338"/>
      <c r="L27" s="338"/>
      <c r="M27" s="338"/>
      <c r="N27" s="338"/>
    </row>
    <row r="28" spans="1:14" s="155" customFormat="1" ht="14.25" customHeight="1" x14ac:dyDescent="0.2">
      <c r="A28" s="158"/>
      <c r="B28" s="318">
        <v>17</v>
      </c>
      <c r="C28" s="323" t="s">
        <v>320</v>
      </c>
      <c r="D28" s="320" t="s">
        <v>321</v>
      </c>
      <c r="E28" s="320" t="s">
        <v>321</v>
      </c>
      <c r="F28" s="320" t="s">
        <v>321</v>
      </c>
      <c r="G28" s="333"/>
      <c r="H28" s="333"/>
      <c r="I28" s="333"/>
      <c r="J28" s="333"/>
      <c r="K28" s="333"/>
      <c r="L28" s="333"/>
      <c r="M28" s="333"/>
      <c r="N28" s="333"/>
    </row>
    <row r="29" spans="1:14" s="155" customFormat="1" ht="12" x14ac:dyDescent="0.2">
      <c r="A29" s="158"/>
      <c r="B29" s="330">
        <v>18</v>
      </c>
      <c r="C29" s="323" t="s">
        <v>322</v>
      </c>
      <c r="D29" s="331" t="s">
        <v>275</v>
      </c>
      <c r="E29" s="320" t="s">
        <v>323</v>
      </c>
      <c r="F29" s="331" t="s">
        <v>324</v>
      </c>
      <c r="G29" s="334"/>
      <c r="H29" s="334"/>
      <c r="I29" s="334"/>
      <c r="J29" s="334"/>
      <c r="K29" s="334"/>
      <c r="L29" s="334"/>
      <c r="M29" s="334"/>
      <c r="N29" s="334"/>
    </row>
    <row r="30" spans="1:14" s="155" customFormat="1" ht="14.25" customHeight="1" x14ac:dyDescent="0.2">
      <c r="A30" s="158"/>
      <c r="B30" s="318">
        <v>19</v>
      </c>
      <c r="C30" s="323" t="s">
        <v>325</v>
      </c>
      <c r="D30" s="331" t="s">
        <v>275</v>
      </c>
      <c r="E30" s="320" t="s">
        <v>275</v>
      </c>
      <c r="F30" s="320" t="s">
        <v>326</v>
      </c>
      <c r="G30" s="333"/>
      <c r="H30" s="333"/>
      <c r="I30" s="333"/>
      <c r="J30" s="333"/>
      <c r="K30" s="333"/>
      <c r="L30" s="333"/>
      <c r="M30" s="333"/>
      <c r="N30" s="333"/>
    </row>
    <row r="31" spans="1:14" s="155" customFormat="1" ht="14.25" customHeight="1" x14ac:dyDescent="0.2">
      <c r="A31" s="158"/>
      <c r="B31" s="318" t="s">
        <v>327</v>
      </c>
      <c r="C31" s="323" t="s">
        <v>328</v>
      </c>
      <c r="D31" s="327" t="s">
        <v>329</v>
      </c>
      <c r="E31" s="320" t="s">
        <v>275</v>
      </c>
      <c r="F31" s="320" t="s">
        <v>330</v>
      </c>
      <c r="G31" s="333"/>
      <c r="H31" s="333"/>
      <c r="I31" s="333"/>
      <c r="J31" s="333"/>
      <c r="K31" s="333"/>
      <c r="L31" s="333"/>
      <c r="M31" s="333"/>
      <c r="N31" s="333"/>
    </row>
    <row r="32" spans="1:14" s="155" customFormat="1" ht="14.25" customHeight="1" x14ac:dyDescent="0.2">
      <c r="A32" s="158"/>
      <c r="B32" s="318" t="s">
        <v>331</v>
      </c>
      <c r="C32" s="323" t="s">
        <v>332</v>
      </c>
      <c r="D32" s="327" t="s">
        <v>329</v>
      </c>
      <c r="E32" s="320" t="s">
        <v>275</v>
      </c>
      <c r="F32" s="320" t="s">
        <v>330</v>
      </c>
      <c r="G32" s="333"/>
      <c r="H32" s="333"/>
      <c r="I32" s="333"/>
      <c r="J32" s="333"/>
      <c r="K32" s="333"/>
      <c r="L32" s="333"/>
      <c r="M32" s="333"/>
      <c r="N32" s="333"/>
    </row>
    <row r="33" spans="1:14" s="155" customFormat="1" ht="14.25" customHeight="1" x14ac:dyDescent="0.2">
      <c r="A33" s="158"/>
      <c r="B33" s="330">
        <v>21</v>
      </c>
      <c r="C33" s="323" t="s">
        <v>333</v>
      </c>
      <c r="D33" s="331" t="s">
        <v>326</v>
      </c>
      <c r="E33" s="320" t="s">
        <v>326</v>
      </c>
      <c r="F33" s="320" t="s">
        <v>326</v>
      </c>
      <c r="G33" s="333"/>
      <c r="H33" s="333"/>
      <c r="I33" s="333"/>
      <c r="J33" s="333"/>
      <c r="K33" s="333"/>
      <c r="L33" s="333"/>
      <c r="M33" s="333"/>
      <c r="N33" s="333"/>
    </row>
    <row r="34" spans="1:14" s="155" customFormat="1" ht="14.25" customHeight="1" x14ac:dyDescent="0.2">
      <c r="A34" s="158"/>
      <c r="B34" s="318">
        <v>22</v>
      </c>
      <c r="C34" s="323" t="s">
        <v>334</v>
      </c>
      <c r="D34" s="320" t="s">
        <v>326</v>
      </c>
      <c r="E34" s="320" t="s">
        <v>275</v>
      </c>
      <c r="F34" s="320" t="s">
        <v>275</v>
      </c>
      <c r="G34" s="333"/>
      <c r="H34" s="333"/>
      <c r="I34" s="333"/>
      <c r="J34" s="333"/>
      <c r="K34" s="333"/>
      <c r="L34" s="333"/>
      <c r="M34" s="333"/>
      <c r="N34" s="333"/>
    </row>
    <row r="35" spans="1:14" s="155" customFormat="1" ht="14.25" customHeight="1" thickBot="1" x14ac:dyDescent="0.25">
      <c r="A35" s="158"/>
      <c r="B35" s="315"/>
      <c r="C35" s="328" t="s">
        <v>335</v>
      </c>
      <c r="D35" s="322"/>
      <c r="E35" s="322"/>
      <c r="F35" s="322"/>
      <c r="G35" s="333"/>
      <c r="H35" s="333"/>
      <c r="I35" s="333"/>
      <c r="J35" s="333"/>
      <c r="K35" s="333"/>
      <c r="L35" s="333"/>
      <c r="M35" s="333"/>
      <c r="N35" s="333"/>
    </row>
    <row r="36" spans="1:14" s="155" customFormat="1" ht="14.25" customHeight="1" x14ac:dyDescent="0.2">
      <c r="A36" s="158"/>
      <c r="B36" s="330">
        <v>23</v>
      </c>
      <c r="C36" s="323" t="s">
        <v>336</v>
      </c>
      <c r="D36" s="320" t="s">
        <v>337</v>
      </c>
      <c r="E36" s="320" t="s">
        <v>337</v>
      </c>
      <c r="F36" s="320" t="s">
        <v>337</v>
      </c>
      <c r="G36" s="336"/>
      <c r="H36" s="336"/>
      <c r="I36" s="336"/>
      <c r="J36" s="336"/>
      <c r="K36" s="336"/>
      <c r="L36" s="336"/>
      <c r="M36" s="336"/>
      <c r="N36" s="336"/>
    </row>
    <row r="37" spans="1:14" s="155" customFormat="1" ht="20.25" customHeight="1" x14ac:dyDescent="0.2">
      <c r="A37" s="158"/>
      <c r="B37" s="318">
        <v>24</v>
      </c>
      <c r="C37" s="323" t="s">
        <v>338</v>
      </c>
      <c r="D37" s="320" t="s">
        <v>275</v>
      </c>
      <c r="E37" s="320" t="s">
        <v>275</v>
      </c>
      <c r="F37" s="320" t="s">
        <v>275</v>
      </c>
      <c r="G37" s="332"/>
      <c r="H37" s="332"/>
      <c r="I37" s="332"/>
      <c r="J37" s="332"/>
      <c r="K37" s="332"/>
      <c r="L37" s="332"/>
      <c r="M37" s="332"/>
      <c r="N37" s="332"/>
    </row>
    <row r="38" spans="1:14" s="155" customFormat="1" ht="14.25" customHeight="1" x14ac:dyDescent="0.2">
      <c r="A38" s="158"/>
      <c r="B38" s="318">
        <v>25</v>
      </c>
      <c r="C38" s="323" t="s">
        <v>339</v>
      </c>
      <c r="D38" s="320" t="s">
        <v>275</v>
      </c>
      <c r="E38" s="320" t="s">
        <v>275</v>
      </c>
      <c r="F38" s="320" t="s">
        <v>275</v>
      </c>
      <c r="G38" s="332"/>
      <c r="H38" s="332"/>
      <c r="I38" s="332"/>
      <c r="J38" s="332"/>
      <c r="K38" s="332"/>
      <c r="L38" s="332"/>
      <c r="M38" s="332"/>
      <c r="N38" s="332"/>
    </row>
    <row r="39" spans="1:14" s="155" customFormat="1" ht="14.25" customHeight="1" x14ac:dyDescent="0.2">
      <c r="A39" s="158"/>
      <c r="B39" s="318">
        <v>26</v>
      </c>
      <c r="C39" s="323" t="s">
        <v>340</v>
      </c>
      <c r="D39" s="320" t="s">
        <v>275</v>
      </c>
      <c r="E39" s="320" t="s">
        <v>275</v>
      </c>
      <c r="F39" s="320" t="s">
        <v>275</v>
      </c>
      <c r="G39" s="332"/>
      <c r="H39" s="332"/>
      <c r="I39" s="332"/>
      <c r="J39" s="332"/>
      <c r="K39" s="332"/>
      <c r="L39" s="332"/>
      <c r="M39" s="332"/>
      <c r="N39" s="332"/>
    </row>
    <row r="40" spans="1:14" s="155" customFormat="1" ht="14.25" customHeight="1" x14ac:dyDescent="0.2">
      <c r="A40" s="158"/>
      <c r="B40" s="318">
        <v>27</v>
      </c>
      <c r="C40" s="323" t="s">
        <v>341</v>
      </c>
      <c r="D40" s="320" t="s">
        <v>275</v>
      </c>
      <c r="E40" s="320" t="s">
        <v>275</v>
      </c>
      <c r="F40" s="320" t="s">
        <v>275</v>
      </c>
      <c r="G40" s="332"/>
      <c r="H40" s="332"/>
      <c r="I40" s="332"/>
      <c r="J40" s="332"/>
      <c r="K40" s="332"/>
      <c r="L40" s="332"/>
      <c r="M40" s="332"/>
      <c r="N40" s="332"/>
    </row>
    <row r="41" spans="1:14" s="155" customFormat="1" ht="14.25" customHeight="1" x14ac:dyDescent="0.2">
      <c r="A41" s="158"/>
      <c r="B41" s="318">
        <v>28</v>
      </c>
      <c r="C41" s="323" t="s">
        <v>342</v>
      </c>
      <c r="D41" s="320" t="s">
        <v>275</v>
      </c>
      <c r="E41" s="320" t="s">
        <v>275</v>
      </c>
      <c r="F41" s="320" t="s">
        <v>275</v>
      </c>
      <c r="G41" s="332"/>
      <c r="H41" s="332"/>
      <c r="I41" s="332"/>
      <c r="J41" s="332"/>
      <c r="K41" s="332"/>
      <c r="L41" s="332"/>
      <c r="M41" s="332"/>
      <c r="N41" s="332"/>
    </row>
    <row r="42" spans="1:14" s="155" customFormat="1" ht="14.25" customHeight="1" x14ac:dyDescent="0.2">
      <c r="A42" s="158"/>
      <c r="B42" s="318">
        <v>29</v>
      </c>
      <c r="C42" s="323" t="s">
        <v>343</v>
      </c>
      <c r="D42" s="320" t="s">
        <v>275</v>
      </c>
      <c r="E42" s="320" t="s">
        <v>275</v>
      </c>
      <c r="F42" s="320" t="s">
        <v>275</v>
      </c>
      <c r="G42" s="332"/>
      <c r="H42" s="332"/>
      <c r="I42" s="332"/>
      <c r="J42" s="332"/>
      <c r="K42" s="332"/>
      <c r="L42" s="332"/>
      <c r="M42" s="332"/>
      <c r="N42" s="332"/>
    </row>
    <row r="43" spans="1:14" s="155" customFormat="1" ht="13.5" customHeight="1" x14ac:dyDescent="0.2">
      <c r="A43" s="158"/>
      <c r="B43" s="330">
        <v>30</v>
      </c>
      <c r="C43" s="323" t="s">
        <v>344</v>
      </c>
      <c r="D43" s="320" t="s">
        <v>326</v>
      </c>
      <c r="E43" s="320" t="s">
        <v>315</v>
      </c>
      <c r="F43" s="320" t="s">
        <v>315</v>
      </c>
      <c r="G43" s="332"/>
      <c r="H43" s="332"/>
      <c r="I43" s="332"/>
      <c r="J43" s="332"/>
      <c r="K43" s="332"/>
      <c r="L43" s="332"/>
      <c r="M43" s="332"/>
      <c r="N43" s="332"/>
    </row>
    <row r="44" spans="1:14" s="155" customFormat="1" ht="49.5" customHeight="1" x14ac:dyDescent="0.2">
      <c r="A44" s="158"/>
      <c r="B44" s="330">
        <v>31</v>
      </c>
      <c r="C44" s="323" t="s">
        <v>345</v>
      </c>
      <c r="D44" s="327" t="s">
        <v>275</v>
      </c>
      <c r="E44" s="327" t="s">
        <v>346</v>
      </c>
      <c r="F44" s="327" t="s">
        <v>346</v>
      </c>
      <c r="G44" s="332"/>
      <c r="H44" s="332"/>
      <c r="I44" s="332"/>
      <c r="J44" s="332"/>
      <c r="K44" s="332"/>
      <c r="L44" s="332"/>
      <c r="M44" s="332"/>
      <c r="N44" s="332"/>
    </row>
    <row r="45" spans="1:14" s="155" customFormat="1" ht="12" x14ac:dyDescent="0.2">
      <c r="A45" s="158"/>
      <c r="B45" s="330">
        <v>32</v>
      </c>
      <c r="C45" s="323" t="s">
        <v>347</v>
      </c>
      <c r="D45" s="463" t="s">
        <v>275</v>
      </c>
      <c r="E45" s="320" t="s">
        <v>348</v>
      </c>
      <c r="F45" s="320" t="s">
        <v>349</v>
      </c>
      <c r="G45" s="332"/>
      <c r="H45" s="332"/>
      <c r="I45" s="332"/>
      <c r="J45" s="332"/>
      <c r="K45" s="332"/>
      <c r="L45" s="332"/>
      <c r="M45" s="332"/>
      <c r="N45" s="332"/>
    </row>
    <row r="46" spans="1:14" s="155" customFormat="1" ht="12" x14ac:dyDescent="0.2">
      <c r="A46" s="158"/>
      <c r="B46" s="318">
        <v>33</v>
      </c>
      <c r="C46" s="323" t="s">
        <v>350</v>
      </c>
      <c r="D46" s="463" t="s">
        <v>275</v>
      </c>
      <c r="E46" s="320" t="s">
        <v>351</v>
      </c>
      <c r="F46" s="327" t="s">
        <v>352</v>
      </c>
      <c r="G46" s="332"/>
      <c r="H46" s="332"/>
      <c r="I46" s="332"/>
      <c r="J46" s="332"/>
      <c r="K46" s="332"/>
      <c r="L46" s="332"/>
      <c r="M46" s="332"/>
      <c r="N46" s="332"/>
    </row>
    <row r="47" spans="1:14" s="155" customFormat="1" ht="12" x14ac:dyDescent="0.2">
      <c r="A47" s="158"/>
      <c r="B47" s="330">
        <v>34</v>
      </c>
      <c r="C47" s="323" t="s">
        <v>353</v>
      </c>
      <c r="D47" s="327" t="s">
        <v>275</v>
      </c>
      <c r="E47" s="320" t="s">
        <v>354</v>
      </c>
      <c r="F47" s="327" t="s">
        <v>275</v>
      </c>
      <c r="G47" s="332"/>
      <c r="H47" s="332"/>
      <c r="I47" s="332"/>
      <c r="J47" s="332"/>
      <c r="K47" s="332"/>
      <c r="L47" s="332"/>
      <c r="M47" s="332"/>
      <c r="N47" s="332"/>
    </row>
    <row r="48" spans="1:14" s="155" customFormat="1" ht="12" x14ac:dyDescent="0.2">
      <c r="A48" s="158"/>
      <c r="B48" s="330">
        <v>35</v>
      </c>
      <c r="C48" s="323" t="s">
        <v>355</v>
      </c>
      <c r="D48" s="320" t="s">
        <v>299</v>
      </c>
      <c r="E48" s="320" t="s">
        <v>300</v>
      </c>
      <c r="F48" s="320" t="s">
        <v>356</v>
      </c>
      <c r="G48" s="332"/>
      <c r="H48" s="332"/>
      <c r="I48" s="332"/>
      <c r="J48" s="332"/>
      <c r="K48" s="332"/>
      <c r="L48" s="332"/>
      <c r="M48" s="332"/>
      <c r="N48" s="332"/>
    </row>
    <row r="49" spans="1:14" s="155" customFormat="1" ht="14.25" customHeight="1" x14ac:dyDescent="0.2">
      <c r="A49" s="158"/>
      <c r="B49" s="318">
        <v>36</v>
      </c>
      <c r="C49" s="323" t="s">
        <v>357</v>
      </c>
      <c r="D49" s="320" t="s">
        <v>326</v>
      </c>
      <c r="E49" s="320" t="s">
        <v>326</v>
      </c>
      <c r="F49" s="320" t="s">
        <v>326</v>
      </c>
      <c r="G49" s="332"/>
      <c r="H49" s="332"/>
      <c r="I49" s="332"/>
      <c r="J49" s="332"/>
      <c r="K49" s="332"/>
      <c r="L49" s="332"/>
      <c r="M49" s="332"/>
      <c r="N49" s="332"/>
    </row>
    <row r="50" spans="1:14" s="155" customFormat="1" ht="14.25" customHeight="1" x14ac:dyDescent="0.2">
      <c r="A50" s="158"/>
      <c r="B50" s="318">
        <v>37</v>
      </c>
      <c r="C50" s="323" t="s">
        <v>358</v>
      </c>
      <c r="D50" s="320" t="s">
        <v>275</v>
      </c>
      <c r="E50" s="320" t="s">
        <v>275</v>
      </c>
      <c r="F50" s="327" t="s">
        <v>275</v>
      </c>
      <c r="G50" s="332"/>
      <c r="H50" s="332"/>
      <c r="I50" s="332"/>
      <c r="J50" s="332"/>
      <c r="K50" s="332"/>
      <c r="L50" s="332"/>
      <c r="M50" s="332"/>
      <c r="N50" s="332"/>
    </row>
    <row r="51" spans="1:14" s="155" customFormat="1" ht="15" customHeight="1" x14ac:dyDescent="0.15">
      <c r="A51" s="158"/>
      <c r="B51" s="162"/>
      <c r="C51" s="22"/>
      <c r="D51" s="464"/>
      <c r="E51" s="464"/>
      <c r="F51" s="464"/>
    </row>
    <row r="52" spans="1:14" s="155" customFormat="1" ht="15" customHeight="1" x14ac:dyDescent="0.15">
      <c r="A52" s="158"/>
      <c r="B52" s="159"/>
      <c r="C52" s="153"/>
      <c r="D52" s="154"/>
      <c r="E52" s="154"/>
      <c r="F52" s="154"/>
    </row>
    <row r="53" spans="1:14" s="155" customFormat="1" ht="15" customHeight="1" x14ac:dyDescent="0.15">
      <c r="A53" s="158"/>
      <c r="B53" s="159"/>
      <c r="C53" s="153"/>
      <c r="D53" s="154"/>
      <c r="E53" s="154"/>
      <c r="F53" s="154"/>
    </row>
    <row r="54" spans="1:14" s="155" customFormat="1" ht="15" customHeight="1" x14ac:dyDescent="0.15">
      <c r="A54" s="158"/>
      <c r="B54" s="159"/>
      <c r="C54" s="153"/>
      <c r="D54" s="154"/>
      <c r="E54" s="154"/>
      <c r="F54" s="154"/>
    </row>
    <row r="55" spans="1:14" s="155" customFormat="1" ht="15" customHeight="1" x14ac:dyDescent="0.15">
      <c r="A55" s="158"/>
      <c r="B55" s="159"/>
      <c r="C55" s="153"/>
      <c r="D55" s="154"/>
      <c r="E55" s="154"/>
      <c r="F55" s="154"/>
    </row>
    <row r="56" spans="1:14" s="155" customFormat="1" ht="15" customHeight="1" x14ac:dyDescent="0.15">
      <c r="A56" s="158"/>
      <c r="B56" s="159"/>
      <c r="C56" s="153"/>
      <c r="D56" s="154"/>
      <c r="E56" s="154"/>
      <c r="F56" s="154"/>
    </row>
    <row r="57" spans="1:14" s="155" customFormat="1" ht="15" customHeight="1" x14ac:dyDescent="0.15">
      <c r="A57" s="158"/>
      <c r="B57" s="159"/>
      <c r="C57" s="153"/>
      <c r="D57" s="154"/>
      <c r="E57" s="154"/>
      <c r="F57" s="154"/>
    </row>
    <row r="58" spans="1:14" s="155" customFormat="1" ht="15" customHeight="1" x14ac:dyDescent="0.15">
      <c r="A58" s="158"/>
      <c r="B58" s="159"/>
      <c r="C58" s="153"/>
      <c r="D58" s="154"/>
      <c r="E58" s="154"/>
      <c r="F58" s="154"/>
    </row>
    <row r="59" spans="1:14" s="156" customFormat="1" ht="15" customHeight="1" x14ac:dyDescent="0.15">
      <c r="B59" s="157"/>
      <c r="C59" s="153"/>
      <c r="D59" s="153"/>
      <c r="E59" s="153"/>
      <c r="F59" s="153"/>
    </row>
    <row r="60" spans="1:14" s="156" customFormat="1" ht="15" customHeight="1" x14ac:dyDescent="0.15">
      <c r="B60" s="157"/>
      <c r="C60" s="153"/>
      <c r="D60" s="153"/>
      <c r="E60" s="153"/>
      <c r="F60" s="153"/>
    </row>
    <row r="61" spans="1:14" s="156" customFormat="1" ht="15" customHeight="1" x14ac:dyDescent="0.15">
      <c r="B61" s="157"/>
      <c r="C61" s="153"/>
      <c r="D61" s="153"/>
      <c r="E61" s="153"/>
      <c r="F61" s="153"/>
    </row>
    <row r="62" spans="1:14" s="156" customFormat="1" ht="15" customHeight="1" x14ac:dyDescent="0.15">
      <c r="B62" s="157"/>
      <c r="C62" s="153"/>
      <c r="D62" s="153"/>
      <c r="E62" s="153"/>
      <c r="F62" s="153"/>
    </row>
    <row r="63" spans="1:14" s="156" customFormat="1" ht="15" customHeight="1" x14ac:dyDescent="0.15">
      <c r="B63" s="157"/>
      <c r="C63" s="153"/>
      <c r="D63" s="153"/>
      <c r="E63" s="153"/>
      <c r="F63" s="153"/>
    </row>
    <row r="64" spans="1:14" s="156" customFormat="1" ht="15" customHeight="1" x14ac:dyDescent="0.15">
      <c r="B64" s="157"/>
      <c r="C64" s="153"/>
      <c r="D64" s="153"/>
      <c r="E64" s="153"/>
      <c r="F64" s="153"/>
    </row>
    <row r="65" spans="1:6" s="156" customFormat="1" ht="15" customHeight="1" x14ac:dyDescent="0.15">
      <c r="B65" s="157"/>
      <c r="C65" s="153"/>
      <c r="D65" s="153"/>
      <c r="E65" s="153"/>
      <c r="F65" s="153"/>
    </row>
    <row r="66" spans="1:6" s="156" customFormat="1" ht="15" customHeight="1" x14ac:dyDescent="0.15">
      <c r="B66" s="157"/>
      <c r="C66" s="153"/>
      <c r="D66" s="153"/>
      <c r="E66" s="153"/>
      <c r="F66" s="153"/>
    </row>
    <row r="67" spans="1:6" s="156" customFormat="1" ht="15" customHeight="1" x14ac:dyDescent="0.15">
      <c r="B67" s="157"/>
      <c r="C67" s="153"/>
      <c r="D67" s="153"/>
      <c r="E67" s="153"/>
      <c r="F67" s="153"/>
    </row>
    <row r="68" spans="1:6" s="151" customFormat="1" ht="15" customHeight="1" x14ac:dyDescent="0.2">
      <c r="A68" s="152"/>
      <c r="B68" s="157"/>
      <c r="C68" s="153"/>
      <c r="D68" s="153"/>
      <c r="E68" s="153"/>
      <c r="F68" s="153"/>
    </row>
    <row r="69" spans="1:6" ht="15" customHeight="1" x14ac:dyDescent="0.2">
      <c r="A69" s="137"/>
      <c r="B69" s="157"/>
      <c r="C69" s="153"/>
      <c r="D69" s="153"/>
      <c r="E69" s="153"/>
      <c r="F69" s="153"/>
    </row>
  </sheetData>
  <pageMargins left="0.7" right="0.7" top="0.75" bottom="0.75" header="0.3" footer="0.3"/>
  <pageSetup paperSize="9" orientation="portrait" verticalDpi="144" r:id="rId1"/>
  <headerFooter>
    <oddHeader>&amp;R&amp;"Calibri"&amp;12&amp;K008000Intern - Søre Sunnmøre&amp;1#</oddHead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3"/>
  <dimension ref="A1:G19"/>
  <sheetViews>
    <sheetView zoomScaleNormal="100" workbookViewId="0">
      <selection activeCell="G14" sqref="G14"/>
    </sheetView>
  </sheetViews>
  <sheetFormatPr baseColWidth="10" defaultColWidth="11.42578125" defaultRowHeight="14.25" x14ac:dyDescent="0.2"/>
  <cols>
    <col min="1" max="2" width="4.28515625" style="15" customWidth="1"/>
    <col min="3" max="3" width="2.140625" style="15" customWidth="1"/>
    <col min="4" max="4" width="50.85546875" style="15" customWidth="1"/>
    <col min="5" max="5" width="15.85546875" style="15" customWidth="1"/>
    <col min="6" max="6" width="14.28515625" style="15" customWidth="1"/>
    <col min="7" max="7" width="17.85546875" style="15" customWidth="1"/>
    <col min="8" max="8" width="11.42578125" style="15"/>
    <col min="9" max="9" width="17.85546875" style="15" bestFit="1" customWidth="1"/>
    <col min="10" max="13" width="11.42578125" style="15"/>
    <col min="14" max="14" width="15.28515625" style="15" bestFit="1" customWidth="1"/>
    <col min="15" max="16384" width="11.42578125" style="15"/>
  </cols>
  <sheetData>
    <row r="1" spans="1:7" ht="18.75" customHeight="1" x14ac:dyDescent="0.2"/>
    <row r="2" spans="1:7" ht="18.75" customHeight="1" x14ac:dyDescent="0.2">
      <c r="A2" s="16" t="s">
        <v>22</v>
      </c>
      <c r="B2" s="17"/>
      <c r="C2" s="17"/>
      <c r="D2" s="17"/>
      <c r="E2" s="18"/>
      <c r="F2" s="18"/>
      <c r="G2" s="18"/>
    </row>
    <row r="3" spans="1:7" ht="14.25" customHeight="1" x14ac:dyDescent="0.2">
      <c r="A3" s="16"/>
      <c r="B3" s="17"/>
      <c r="C3" s="17"/>
      <c r="D3" s="17"/>
      <c r="E3" s="18"/>
      <c r="F3" s="18"/>
      <c r="G3" s="18"/>
    </row>
    <row r="4" spans="1:7" ht="14.25" customHeight="1" x14ac:dyDescent="0.2">
      <c r="A4" s="16"/>
      <c r="B4" s="19" t="s">
        <v>118</v>
      </c>
      <c r="C4" s="19"/>
      <c r="D4" s="20"/>
      <c r="E4" s="18"/>
      <c r="F4" s="18"/>
      <c r="G4" s="18"/>
    </row>
    <row r="5" spans="1:7" ht="14.25" customHeight="1" x14ac:dyDescent="0.2">
      <c r="A5" s="16"/>
      <c r="B5" s="17"/>
      <c r="C5" s="17"/>
      <c r="D5" s="17"/>
      <c r="E5" s="18"/>
      <c r="F5" s="18"/>
      <c r="G5" s="18"/>
    </row>
    <row r="6" spans="1:7" ht="14.25" customHeight="1" x14ac:dyDescent="0.2">
      <c r="B6" s="21"/>
      <c r="C6" s="21"/>
      <c r="D6" s="21"/>
      <c r="E6" s="18"/>
      <c r="F6" s="18"/>
      <c r="G6" s="339"/>
    </row>
    <row r="7" spans="1:7" ht="15" thickBot="1" x14ac:dyDescent="0.25">
      <c r="B7" s="17"/>
      <c r="C7" s="17"/>
      <c r="D7" s="17"/>
      <c r="E7" s="18"/>
      <c r="F7" s="18"/>
      <c r="G7" s="18"/>
    </row>
    <row r="8" spans="1:7" ht="19.5" customHeight="1" x14ac:dyDescent="0.2">
      <c r="B8" s="368"/>
      <c r="C8" s="368"/>
      <c r="D8" s="368"/>
      <c r="E8" s="369" t="s">
        <v>119</v>
      </c>
      <c r="F8" s="370" t="s">
        <v>120</v>
      </c>
      <c r="G8" s="468" t="s">
        <v>121</v>
      </c>
    </row>
    <row r="9" spans="1:7" ht="35.25" customHeight="1" x14ac:dyDescent="0.2">
      <c r="B9" s="368"/>
      <c r="C9" s="368"/>
      <c r="D9" s="371"/>
      <c r="E9" s="656" t="s">
        <v>359</v>
      </c>
      <c r="F9" s="657"/>
      <c r="G9" s="469" t="s">
        <v>680</v>
      </c>
    </row>
    <row r="10" spans="1:7" ht="14.25" customHeight="1" thickBot="1" x14ac:dyDescent="0.25">
      <c r="B10" s="368"/>
      <c r="C10" s="368"/>
      <c r="D10" s="368"/>
      <c r="E10" s="372">
        <v>44926</v>
      </c>
      <c r="F10" s="372">
        <v>44561</v>
      </c>
      <c r="G10" s="470">
        <v>44926</v>
      </c>
    </row>
    <row r="11" spans="1:7" ht="14.25" customHeight="1" x14ac:dyDescent="0.2">
      <c r="B11" s="373">
        <v>1</v>
      </c>
      <c r="C11" s="374" t="s">
        <v>360</v>
      </c>
      <c r="D11" s="375"/>
      <c r="E11" s="376">
        <v>5459.6792990000004</v>
      </c>
      <c r="F11" s="376">
        <v>5308.3528290000004</v>
      </c>
      <c r="G11" s="471">
        <v>409.47594742500002</v>
      </c>
    </row>
    <row r="12" spans="1:7" ht="14.25" customHeight="1" x14ac:dyDescent="0.2">
      <c r="B12" s="377">
        <v>2</v>
      </c>
      <c r="C12" s="378" t="s">
        <v>361</v>
      </c>
      <c r="D12" s="379"/>
      <c r="E12" s="380">
        <v>5459.6792990000004</v>
      </c>
      <c r="F12" s="380">
        <v>5308.3528290000004</v>
      </c>
      <c r="G12" s="472">
        <v>409.47594742500002</v>
      </c>
    </row>
    <row r="13" spans="1:7" ht="14.25" customHeight="1" x14ac:dyDescent="0.2">
      <c r="B13" s="381">
        <v>6</v>
      </c>
      <c r="C13" s="382" t="s">
        <v>362</v>
      </c>
      <c r="D13" s="383"/>
      <c r="E13" s="384">
        <v>7.405875</v>
      </c>
      <c r="F13" s="384">
        <v>7.7249129999999999</v>
      </c>
      <c r="G13" s="472">
        <v>0.55544062500000002</v>
      </c>
    </row>
    <row r="14" spans="1:7" ht="14.25" customHeight="1" x14ac:dyDescent="0.2">
      <c r="B14" s="381">
        <v>23</v>
      </c>
      <c r="C14" s="382" t="s">
        <v>363</v>
      </c>
      <c r="D14" s="385"/>
      <c r="E14" s="384">
        <v>475.250788</v>
      </c>
      <c r="F14" s="384">
        <v>463.57299999999998</v>
      </c>
      <c r="G14" s="472">
        <v>35.643809099999999</v>
      </c>
    </row>
    <row r="15" spans="1:7" ht="14.25" customHeight="1" x14ac:dyDescent="0.2">
      <c r="B15" s="386">
        <v>24</v>
      </c>
      <c r="C15" s="465" t="s">
        <v>364</v>
      </c>
      <c r="D15" s="466"/>
      <c r="E15" s="384">
        <v>475.250788</v>
      </c>
      <c r="F15" s="467">
        <v>463.57299999999998</v>
      </c>
      <c r="G15" s="473">
        <v>35.643809099999999</v>
      </c>
    </row>
    <row r="16" spans="1:7" ht="14.25" customHeight="1" x14ac:dyDescent="0.2">
      <c r="B16" s="386"/>
      <c r="C16" s="387" t="s">
        <v>126</v>
      </c>
      <c r="D16" s="388"/>
      <c r="E16" s="588">
        <v>1454.8614239999997</v>
      </c>
      <c r="F16" s="505">
        <v>1333.921</v>
      </c>
      <c r="G16" s="472">
        <v>109.11460679999998</v>
      </c>
    </row>
    <row r="17" spans="2:7" ht="14.25" customHeight="1" thickBot="1" x14ac:dyDescent="0.25">
      <c r="B17" s="389">
        <v>29</v>
      </c>
      <c r="C17" s="390" t="s">
        <v>365</v>
      </c>
      <c r="D17" s="391"/>
      <c r="E17" s="392">
        <v>7397.1973859999998</v>
      </c>
      <c r="F17" s="392">
        <v>7113.571742000001</v>
      </c>
      <c r="G17" s="474">
        <v>554.78980394999996</v>
      </c>
    </row>
    <row r="18" spans="2:7" ht="14.25" customHeight="1" x14ac:dyDescent="0.2">
      <c r="B18" s="365"/>
      <c r="C18" s="343"/>
      <c r="D18" s="342"/>
      <c r="E18" s="366"/>
      <c r="F18" s="366"/>
      <c r="G18" s="366"/>
    </row>
    <row r="19" spans="2:7" ht="14.25" customHeight="1" x14ac:dyDescent="0.2">
      <c r="B19" s="365"/>
      <c r="C19" s="367"/>
      <c r="D19" s="367"/>
      <c r="E19" s="366"/>
      <c r="F19" s="366"/>
      <c r="G19" s="366"/>
    </row>
  </sheetData>
  <mergeCells count="1">
    <mergeCell ref="E9:F9"/>
  </mergeCells>
  <pageMargins left="0.7" right="0.7" top="0.75" bottom="0.75" header="0.3" footer="0.3"/>
  <pageSetup paperSize="9" orientation="portrait" verticalDpi="144" r:id="rId1"/>
  <headerFooter>
    <oddHeader>&amp;R&amp;"Calibri"&amp;12&amp;K008000Intern - Søre Sunnmøre&amp;1#</oddHead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62"/>
  <sheetViews>
    <sheetView zoomScale="110" zoomScaleNormal="110" workbookViewId="0">
      <selection activeCell="G14" sqref="G14"/>
    </sheetView>
  </sheetViews>
  <sheetFormatPr baseColWidth="10" defaultColWidth="11.42578125" defaultRowHeight="14.25" x14ac:dyDescent="0.2"/>
  <cols>
    <col min="1" max="1" width="4.28515625" style="15" customWidth="1"/>
    <col min="2" max="2" width="4.5703125" style="15" customWidth="1"/>
    <col min="3" max="3" width="95" style="15" customWidth="1"/>
    <col min="4" max="5" width="11.5703125" style="15" bestFit="1" customWidth="1"/>
    <col min="6" max="6" width="11.42578125" style="532" customWidth="1"/>
    <col min="7" max="9" width="11.42578125" style="15" customWidth="1"/>
    <col min="10" max="10" width="23.28515625" style="15" customWidth="1"/>
    <col min="11" max="11" width="11.42578125" style="15" customWidth="1"/>
    <col min="12" max="16384" width="11.42578125" style="15"/>
  </cols>
  <sheetData>
    <row r="1" spans="1:10" ht="18.75" customHeight="1" x14ac:dyDescent="0.2"/>
    <row r="2" spans="1:10" ht="18.75" customHeight="1" x14ac:dyDescent="0.2">
      <c r="A2" s="16" t="s">
        <v>31</v>
      </c>
      <c r="B2" s="16"/>
      <c r="C2" s="16"/>
    </row>
    <row r="3" spans="1:10" ht="14.25" customHeight="1" x14ac:dyDescent="0.2"/>
    <row r="4" spans="1:10" ht="14.25" customHeight="1" x14ac:dyDescent="0.2">
      <c r="B4" s="19" t="s">
        <v>366</v>
      </c>
      <c r="C4" s="19"/>
    </row>
    <row r="5" spans="1:10" ht="14.25" customHeight="1" x14ac:dyDescent="0.2">
      <c r="B5" s="19"/>
      <c r="C5" s="19"/>
    </row>
    <row r="6" spans="1:10" x14ac:dyDescent="0.2">
      <c r="B6" s="393" t="s">
        <v>367</v>
      </c>
      <c r="C6" s="394"/>
      <c r="D6" s="450">
        <v>44926</v>
      </c>
      <c r="E6" s="450">
        <v>44561</v>
      </c>
    </row>
    <row r="7" spans="1:10" ht="14.25" customHeight="1" x14ac:dyDescent="0.2">
      <c r="B7" s="395" t="s">
        <v>368</v>
      </c>
      <c r="C7" s="396"/>
      <c r="D7" s="397"/>
      <c r="E7" s="397"/>
    </row>
    <row r="8" spans="1:10" ht="14.25" customHeight="1" x14ac:dyDescent="0.2">
      <c r="B8" s="395" t="s">
        <v>369</v>
      </c>
      <c r="C8" s="396"/>
      <c r="D8" s="398"/>
      <c r="E8" s="398"/>
    </row>
    <row r="9" spans="1:10" ht="14.25" customHeight="1" x14ac:dyDescent="0.2">
      <c r="B9" s="395" t="s">
        <v>370</v>
      </c>
      <c r="C9" s="396"/>
      <c r="D9" s="398"/>
      <c r="E9" s="398"/>
    </row>
    <row r="10" spans="1:10" ht="14.25" customHeight="1" x14ac:dyDescent="0.2">
      <c r="B10" s="395" t="s">
        <v>371</v>
      </c>
      <c r="C10" s="396"/>
      <c r="D10" s="398"/>
      <c r="E10" s="398"/>
    </row>
    <row r="11" spans="1:10" ht="14.25" customHeight="1" x14ac:dyDescent="0.2">
      <c r="B11" s="395" t="s">
        <v>372</v>
      </c>
      <c r="C11" s="396"/>
      <c r="D11" s="398"/>
      <c r="E11" s="398"/>
    </row>
    <row r="12" spans="1:10" ht="14.25" customHeight="1" x14ac:dyDescent="0.2">
      <c r="B12" s="395" t="s">
        <v>373</v>
      </c>
      <c r="C12" s="396"/>
      <c r="D12" s="398">
        <v>11.9</v>
      </c>
      <c r="E12" s="398">
        <v>10.915179999999999</v>
      </c>
    </row>
    <row r="13" spans="1:10" ht="14.25" customHeight="1" x14ac:dyDescent="0.2">
      <c r="B13" s="395" t="s">
        <v>374</v>
      </c>
      <c r="C13" s="396"/>
      <c r="D13" s="398"/>
      <c r="E13" s="398"/>
    </row>
    <row r="14" spans="1:10" ht="14.25" customHeight="1" x14ac:dyDescent="0.2">
      <c r="B14" s="395" t="s">
        <v>375</v>
      </c>
      <c r="C14" s="396"/>
      <c r="D14" s="398"/>
      <c r="E14" s="398"/>
    </row>
    <row r="15" spans="1:10" ht="14.25" customHeight="1" x14ac:dyDescent="0.2">
      <c r="B15" s="395" t="s">
        <v>376</v>
      </c>
      <c r="C15" s="396"/>
      <c r="D15" s="398">
        <v>6.6266309999999997</v>
      </c>
      <c r="E15" s="398"/>
      <c r="J15" s="368"/>
    </row>
    <row r="16" spans="1:10" ht="14.25" customHeight="1" x14ac:dyDescent="0.2">
      <c r="B16" s="395" t="s">
        <v>377</v>
      </c>
      <c r="C16" s="396"/>
      <c r="D16" s="398"/>
      <c r="E16" s="398"/>
    </row>
    <row r="17" spans="2:5" ht="14.25" customHeight="1" x14ac:dyDescent="0.2">
      <c r="B17" s="395" t="s">
        <v>378</v>
      </c>
      <c r="C17" s="396"/>
      <c r="D17" s="398"/>
      <c r="E17" s="398"/>
    </row>
    <row r="18" spans="2:5" ht="14.25" customHeight="1" x14ac:dyDescent="0.2">
      <c r="B18" s="395" t="s">
        <v>379</v>
      </c>
      <c r="C18" s="396"/>
      <c r="D18" s="398"/>
      <c r="E18" s="398"/>
    </row>
    <row r="19" spans="2:5" ht="14.25" customHeight="1" x14ac:dyDescent="0.2">
      <c r="B19" s="395" t="s">
        <v>380</v>
      </c>
      <c r="C19" s="396"/>
      <c r="D19" s="398"/>
      <c r="E19" s="398"/>
    </row>
    <row r="20" spans="2:5" ht="14.25" customHeight="1" x14ac:dyDescent="0.2">
      <c r="B20" s="395" t="s">
        <v>381</v>
      </c>
      <c r="C20" s="396"/>
      <c r="D20" s="398"/>
      <c r="E20" s="398"/>
    </row>
    <row r="21" spans="2:5" ht="14.25" customHeight="1" x14ac:dyDescent="0.2">
      <c r="B21" s="395" t="s">
        <v>382</v>
      </c>
      <c r="C21" s="396"/>
      <c r="D21" s="398"/>
      <c r="E21" s="398"/>
    </row>
    <row r="22" spans="2:5" ht="14.25" customHeight="1" x14ac:dyDescent="0.2">
      <c r="B22" s="395" t="s">
        <v>383</v>
      </c>
      <c r="C22" s="396"/>
      <c r="D22" s="398">
        <v>71.221547000000001</v>
      </c>
      <c r="E22" s="398">
        <v>79.154910999999998</v>
      </c>
    </row>
    <row r="23" spans="2:5" ht="14.25" customHeight="1" x14ac:dyDescent="0.2">
      <c r="B23" s="395" t="s">
        <v>384</v>
      </c>
      <c r="C23" s="396"/>
      <c r="D23" s="398">
        <v>258.67979000000003</v>
      </c>
      <c r="E23" s="398">
        <v>303.29075499999999</v>
      </c>
    </row>
    <row r="24" spans="2:5" ht="14.25" customHeight="1" x14ac:dyDescent="0.2">
      <c r="B24" s="395" t="s">
        <v>385</v>
      </c>
      <c r="C24" s="396"/>
      <c r="D24" s="398"/>
      <c r="E24" s="398"/>
    </row>
    <row r="25" spans="2:5" ht="14.25" customHeight="1" x14ac:dyDescent="0.2">
      <c r="B25" s="395" t="s">
        <v>386</v>
      </c>
      <c r="C25" s="396"/>
      <c r="D25" s="398">
        <v>11819.375373000001</v>
      </c>
      <c r="E25" s="398">
        <v>11578.492533000001</v>
      </c>
    </row>
    <row r="26" spans="2:5" ht="14.25" customHeight="1" x14ac:dyDescent="0.2">
      <c r="B26" s="395" t="s">
        <v>387</v>
      </c>
      <c r="C26" s="396"/>
      <c r="D26" s="398"/>
      <c r="E26" s="398"/>
    </row>
    <row r="27" spans="2:5" ht="14.25" customHeight="1" x14ac:dyDescent="0.2">
      <c r="B27" s="395" t="s">
        <v>388</v>
      </c>
      <c r="C27" s="396"/>
      <c r="D27" s="398"/>
      <c r="E27" s="398"/>
    </row>
    <row r="28" spans="2:5" ht="14.25" customHeight="1" x14ac:dyDescent="0.2">
      <c r="B28" s="395" t="s">
        <v>389</v>
      </c>
      <c r="C28" s="396"/>
      <c r="D28" s="398"/>
      <c r="E28" s="398"/>
    </row>
    <row r="29" spans="2:5" ht="14.25" customHeight="1" x14ac:dyDescent="0.2">
      <c r="B29" s="395" t="s">
        <v>390</v>
      </c>
      <c r="C29" s="396"/>
      <c r="D29" s="398"/>
      <c r="E29" s="398"/>
    </row>
    <row r="30" spans="2:5" ht="14.25" customHeight="1" x14ac:dyDescent="0.2">
      <c r="B30" s="395" t="s">
        <v>391</v>
      </c>
      <c r="C30" s="396"/>
      <c r="D30" s="398"/>
      <c r="E30" s="398"/>
    </row>
    <row r="31" spans="2:5" x14ac:dyDescent="0.2">
      <c r="B31" s="395" t="s">
        <v>392</v>
      </c>
      <c r="C31" s="396"/>
      <c r="D31" s="398"/>
      <c r="E31" s="398"/>
    </row>
    <row r="32" spans="2:5" x14ac:dyDescent="0.2">
      <c r="B32" s="395" t="s">
        <v>393</v>
      </c>
      <c r="C32" s="396"/>
      <c r="D32" s="398"/>
      <c r="E32" s="398"/>
    </row>
    <row r="33" spans="2:5" x14ac:dyDescent="0.2">
      <c r="B33" s="395" t="s">
        <v>394</v>
      </c>
      <c r="C33" s="396"/>
      <c r="D33" s="398">
        <v>-1.2299739999999999</v>
      </c>
      <c r="E33" s="398">
        <v>-1.303399</v>
      </c>
    </row>
    <row r="34" spans="2:5" x14ac:dyDescent="0.2">
      <c r="B34" s="395" t="s">
        <v>395</v>
      </c>
      <c r="C34" s="396"/>
      <c r="D34" s="398">
        <v>-1.2299739999999999</v>
      </c>
      <c r="E34" s="398">
        <v>-1.303399</v>
      </c>
    </row>
    <row r="35" spans="2:5" x14ac:dyDescent="0.2">
      <c r="B35" s="395" t="s">
        <v>396</v>
      </c>
      <c r="C35" s="396"/>
      <c r="D35" s="398">
        <v>12166.573367000001</v>
      </c>
      <c r="E35" s="398">
        <v>11970.54998</v>
      </c>
    </row>
    <row r="36" spans="2:5" x14ac:dyDescent="0.2">
      <c r="B36" s="395" t="s">
        <v>397</v>
      </c>
      <c r="C36" s="396"/>
      <c r="D36" s="516">
        <v>12166.573367000001</v>
      </c>
      <c r="E36" s="398">
        <v>11970.54998</v>
      </c>
    </row>
    <row r="37" spans="2:5" x14ac:dyDescent="0.2">
      <c r="B37" s="399" t="s">
        <v>398</v>
      </c>
      <c r="C37" s="394"/>
      <c r="D37" s="400"/>
      <c r="E37" s="400"/>
    </row>
    <row r="38" spans="2:5" x14ac:dyDescent="0.2">
      <c r="B38" s="395" t="s">
        <v>399</v>
      </c>
      <c r="C38" s="396"/>
      <c r="D38" s="398">
        <v>1172.749073</v>
      </c>
      <c r="E38" s="398">
        <v>1121.139866</v>
      </c>
    </row>
    <row r="39" spans="2:5" x14ac:dyDescent="0.2">
      <c r="B39" s="395" t="s">
        <v>400</v>
      </c>
      <c r="C39" s="396"/>
      <c r="D39" s="398">
        <v>1172.749073</v>
      </c>
      <c r="E39" s="398">
        <v>1121.139866</v>
      </c>
    </row>
    <row r="40" spans="2:5" x14ac:dyDescent="0.2">
      <c r="B40" s="399" t="s">
        <v>401</v>
      </c>
      <c r="C40" s="394"/>
      <c r="D40" s="400"/>
      <c r="E40" s="400"/>
    </row>
    <row r="41" spans="2:5" x14ac:dyDescent="0.2">
      <c r="B41" s="395" t="s">
        <v>401</v>
      </c>
      <c r="C41" s="396"/>
      <c r="D41" s="401">
        <v>9.6391073938772706E-2</v>
      </c>
      <c r="E41" s="401">
        <v>9.3658175094140497E-2</v>
      </c>
    </row>
    <row r="42" spans="2:5" x14ac:dyDescent="0.2">
      <c r="B42" s="402" t="s">
        <v>402</v>
      </c>
      <c r="C42" s="403"/>
      <c r="D42" s="404">
        <v>9.6391073938772706E-2</v>
      </c>
      <c r="E42" s="404">
        <v>9.3658175094140497E-2</v>
      </c>
    </row>
    <row r="43" spans="2:5" x14ac:dyDescent="0.2">
      <c r="B43" s="323"/>
      <c r="C43" s="323"/>
      <c r="D43" s="405"/>
      <c r="E43" s="405"/>
    </row>
    <row r="44" spans="2:5" x14ac:dyDescent="0.2">
      <c r="B44" s="323"/>
      <c r="C44" s="323"/>
      <c r="D44" s="405"/>
      <c r="E44" s="405"/>
    </row>
    <row r="45" spans="2:5" x14ac:dyDescent="0.2">
      <c r="B45" s="406" t="s">
        <v>403</v>
      </c>
      <c r="C45" s="407"/>
      <c r="D45" s="450">
        <v>44926</v>
      </c>
      <c r="E45" s="450">
        <v>44561</v>
      </c>
    </row>
    <row r="46" spans="2:5" x14ac:dyDescent="0.2">
      <c r="B46" s="408" t="s">
        <v>396</v>
      </c>
      <c r="C46" s="409"/>
      <c r="D46" s="451">
        <v>17101.619342999998</v>
      </c>
      <c r="E46" s="451">
        <v>16691.318571</v>
      </c>
    </row>
    <row r="47" spans="2:5" x14ac:dyDescent="0.2">
      <c r="B47" s="395" t="s">
        <v>399</v>
      </c>
      <c r="C47" s="410"/>
      <c r="D47" s="398">
        <v>1450.8004855060001</v>
      </c>
      <c r="E47" s="398">
        <v>1403.3540700000001</v>
      </c>
    </row>
    <row r="48" spans="2:5" x14ac:dyDescent="0.2">
      <c r="B48" s="402" t="s">
        <v>401</v>
      </c>
      <c r="C48" s="411"/>
      <c r="D48" s="412">
        <v>8.4834100000000232E-2</v>
      </c>
      <c r="E48" s="412">
        <v>8.4076884880636679E-2</v>
      </c>
    </row>
    <row r="49" spans="2:8" x14ac:dyDescent="0.2">
      <c r="B49" s="19"/>
      <c r="C49" s="19"/>
    </row>
    <row r="50" spans="2:8" x14ac:dyDescent="0.2">
      <c r="B50" s="19"/>
      <c r="C50" s="19"/>
    </row>
    <row r="51" spans="2:8" x14ac:dyDescent="0.2">
      <c r="B51" s="19"/>
      <c r="C51" s="19"/>
    </row>
    <row r="52" spans="2:8" x14ac:dyDescent="0.2">
      <c r="B52" s="19"/>
      <c r="C52" s="19"/>
    </row>
    <row r="53" spans="2:8" x14ac:dyDescent="0.2">
      <c r="B53" s="19"/>
      <c r="C53" s="19"/>
    </row>
    <row r="54" spans="2:8" x14ac:dyDescent="0.2">
      <c r="B54" s="19"/>
      <c r="C54" s="19"/>
    </row>
    <row r="55" spans="2:8" x14ac:dyDescent="0.2">
      <c r="B55" s="19"/>
      <c r="C55" s="19"/>
    </row>
    <row r="56" spans="2:8" x14ac:dyDescent="0.2">
      <c r="B56" s="19"/>
      <c r="C56" s="19"/>
    </row>
    <row r="57" spans="2:8" x14ac:dyDescent="0.2">
      <c r="B57" s="19"/>
      <c r="C57" s="19"/>
    </row>
    <row r="58" spans="2:8" x14ac:dyDescent="0.2">
      <c r="B58" s="19"/>
      <c r="C58" s="19"/>
    </row>
    <row r="59" spans="2:8" x14ac:dyDescent="0.2">
      <c r="B59" s="19"/>
      <c r="C59" s="19"/>
    </row>
    <row r="60" spans="2:8" x14ac:dyDescent="0.2">
      <c r="B60" s="19"/>
      <c r="C60" s="19"/>
    </row>
    <row r="61" spans="2:8" x14ac:dyDescent="0.2">
      <c r="B61" s="19"/>
      <c r="C61" s="19"/>
    </row>
    <row r="62" spans="2:8" x14ac:dyDescent="0.2">
      <c r="B62" s="17"/>
      <c r="C62" s="17"/>
      <c r="D62" s="18"/>
      <c r="E62" s="18"/>
      <c r="F62" s="533"/>
      <c r="G62" s="18"/>
      <c r="H62" s="18"/>
    </row>
  </sheetData>
  <conditionalFormatting sqref="E10:E11 E21 E15 E32">
    <cfRule type="cellIs" dxfId="3" priority="4" operator="lessThan">
      <formula>0</formula>
    </cfRule>
  </conditionalFormatting>
  <conditionalFormatting sqref="E30">
    <cfRule type="cellIs" dxfId="2" priority="3" operator="lessThan">
      <formula>E28</formula>
    </cfRule>
  </conditionalFormatting>
  <conditionalFormatting sqref="D10:D11 D21 D15 D32">
    <cfRule type="cellIs" dxfId="1" priority="8" operator="lessThan">
      <formula>0</formula>
    </cfRule>
  </conditionalFormatting>
  <conditionalFormatting sqref="D30">
    <cfRule type="cellIs" dxfId="0" priority="7" operator="lessThan">
      <formula>D28</formula>
    </cfRule>
  </conditionalFormatting>
  <pageMargins left="0.7" right="0.7" top="0.75" bottom="0.75" header="0.3" footer="0.3"/>
  <pageSetup paperSize="9" orientation="portrait" horizontalDpi="144" verticalDpi="144" r:id="rId1"/>
  <headerFooter>
    <oddHeader>&amp;R&amp;"Calibri"&amp;12&amp;K008000Intern - Søre Sunnmøre&amp;1#</oddHead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50"/>
  <sheetViews>
    <sheetView zoomScale="120" zoomScaleNormal="120" workbookViewId="0">
      <selection activeCell="G14" sqref="G14"/>
    </sheetView>
  </sheetViews>
  <sheetFormatPr baseColWidth="10" defaultColWidth="11.42578125" defaultRowHeight="14.25" x14ac:dyDescent="0.2"/>
  <cols>
    <col min="1" max="1" width="4.28515625" style="15" customWidth="1"/>
    <col min="2" max="2" width="4.5703125" style="15" customWidth="1"/>
    <col min="3" max="4" width="2.28515625" style="15" customWidth="1"/>
    <col min="5" max="5" width="74.7109375" style="15" customWidth="1"/>
    <col min="6" max="9" width="11.42578125" style="15" customWidth="1"/>
    <col min="10" max="11" width="15.28515625" style="15" bestFit="1" customWidth="1"/>
    <col min="12" max="12" width="11.42578125" style="15" customWidth="1"/>
    <col min="13" max="16384" width="11.42578125" style="15"/>
  </cols>
  <sheetData>
    <row r="1" spans="1:9" ht="18.75" customHeight="1" x14ac:dyDescent="0.2"/>
    <row r="2" spans="1:9" ht="18.75" customHeight="1" x14ac:dyDescent="0.2">
      <c r="A2" s="16" t="s">
        <v>404</v>
      </c>
      <c r="B2" s="16"/>
      <c r="C2" s="16"/>
      <c r="D2" s="16"/>
      <c r="E2" s="16"/>
    </row>
    <row r="3" spans="1:9" ht="14.25" customHeight="1" x14ac:dyDescent="0.2"/>
    <row r="4" spans="1:9" ht="14.25" customHeight="1" x14ac:dyDescent="0.2">
      <c r="B4" s="19" t="s">
        <v>118</v>
      </c>
      <c r="C4" s="146"/>
      <c r="D4" s="146"/>
      <c r="E4" s="19"/>
    </row>
    <row r="5" spans="1:9" ht="14.25" customHeight="1" thickBot="1" x14ac:dyDescent="0.25">
      <c r="B5" s="19"/>
      <c r="C5" s="19"/>
      <c r="D5" s="19"/>
      <c r="E5" s="19"/>
      <c r="H5" s="368"/>
      <c r="I5" s="368"/>
    </row>
    <row r="6" spans="1:9" ht="18.75" thickBot="1" x14ac:dyDescent="0.25">
      <c r="B6" s="203"/>
      <c r="C6" s="203"/>
      <c r="D6" s="203"/>
      <c r="E6" s="95"/>
      <c r="F6" s="204" t="s">
        <v>405</v>
      </c>
    </row>
    <row r="7" spans="1:9" ht="14.25" customHeight="1" x14ac:dyDescent="0.2">
      <c r="B7" s="97" t="s">
        <v>406</v>
      </c>
      <c r="C7" s="286" t="s">
        <v>407</v>
      </c>
      <c r="D7" s="202"/>
      <c r="E7" s="280"/>
      <c r="F7" s="98">
        <v>11819.375373000001</v>
      </c>
      <c r="G7" s="368"/>
    </row>
    <row r="8" spans="1:9" ht="14.25" customHeight="1" x14ac:dyDescent="0.2">
      <c r="B8" s="92" t="s">
        <v>408</v>
      </c>
      <c r="C8" s="215"/>
      <c r="D8" s="284" t="s">
        <v>409</v>
      </c>
      <c r="E8" s="281"/>
      <c r="F8" s="161"/>
    </row>
    <row r="9" spans="1:9" ht="14.25" customHeight="1" x14ac:dyDescent="0.2">
      <c r="B9" s="142" t="s">
        <v>410</v>
      </c>
      <c r="C9" s="221"/>
      <c r="D9" s="285" t="s">
        <v>411</v>
      </c>
      <c r="E9" s="282"/>
      <c r="F9" s="98">
        <v>11819.375373000001</v>
      </c>
    </row>
    <row r="10" spans="1:9" ht="14.25" customHeight="1" x14ac:dyDescent="0.2">
      <c r="B10" s="142" t="s">
        <v>412</v>
      </c>
      <c r="C10" s="148"/>
      <c r="D10" s="218"/>
      <c r="E10" s="282" t="s">
        <v>413</v>
      </c>
      <c r="F10" s="219">
        <v>122.21140699999999</v>
      </c>
      <c r="G10" s="517"/>
    </row>
    <row r="11" spans="1:9" ht="14.25" customHeight="1" x14ac:dyDescent="0.2">
      <c r="B11" s="142" t="s">
        <v>414</v>
      </c>
      <c r="C11" s="148"/>
      <c r="D11" s="218"/>
      <c r="E11" s="282" t="s">
        <v>415</v>
      </c>
      <c r="F11" s="219">
        <v>104.119439</v>
      </c>
      <c r="G11" s="517"/>
    </row>
    <row r="12" spans="1:9" ht="14.25" customHeight="1" x14ac:dyDescent="0.2">
      <c r="B12" s="142" t="s">
        <v>416</v>
      </c>
      <c r="C12" s="148"/>
      <c r="D12" s="218"/>
      <c r="E12" s="282" t="s">
        <v>417</v>
      </c>
      <c r="F12" s="219">
        <v>0.26910400000000001</v>
      </c>
      <c r="G12" s="517"/>
    </row>
    <row r="13" spans="1:9" ht="14.25" customHeight="1" x14ac:dyDescent="0.2">
      <c r="B13" s="142" t="s">
        <v>418</v>
      </c>
      <c r="C13" s="148"/>
      <c r="D13" s="218"/>
      <c r="E13" s="282" t="s">
        <v>419</v>
      </c>
      <c r="F13" s="219">
        <v>863.177055</v>
      </c>
      <c r="G13" s="517"/>
    </row>
    <row r="14" spans="1:9" ht="14.25" customHeight="1" x14ac:dyDescent="0.2">
      <c r="B14" s="142" t="s">
        <v>420</v>
      </c>
      <c r="C14" s="148"/>
      <c r="D14" s="218"/>
      <c r="E14" s="282" t="s">
        <v>421</v>
      </c>
      <c r="F14" s="219">
        <v>8381.3271170000007</v>
      </c>
      <c r="G14" s="517"/>
    </row>
    <row r="15" spans="1:9" ht="14.25" customHeight="1" x14ac:dyDescent="0.2">
      <c r="B15" s="142" t="s">
        <v>422</v>
      </c>
      <c r="C15" s="148"/>
      <c r="D15" s="218"/>
      <c r="E15" s="282" t="s">
        <v>423</v>
      </c>
      <c r="F15" s="219">
        <v>1010.195668</v>
      </c>
      <c r="G15" s="517"/>
    </row>
    <row r="16" spans="1:9" ht="14.25" customHeight="1" x14ac:dyDescent="0.2">
      <c r="B16" s="142" t="s">
        <v>424</v>
      </c>
      <c r="C16" s="148"/>
      <c r="D16" s="218"/>
      <c r="E16" s="282" t="s">
        <v>425</v>
      </c>
      <c r="F16" s="219">
        <v>443.26812000000001</v>
      </c>
      <c r="G16" s="517"/>
    </row>
    <row r="17" spans="2:7" ht="14.25" customHeight="1" x14ac:dyDescent="0.2">
      <c r="B17" s="142" t="s">
        <v>426</v>
      </c>
      <c r="C17" s="148"/>
      <c r="D17" s="218"/>
      <c r="E17" s="282" t="s">
        <v>427</v>
      </c>
      <c r="F17" s="219">
        <v>310.290007</v>
      </c>
      <c r="G17" s="517"/>
    </row>
    <row r="18" spans="2:7" ht="14.25" customHeight="1" thickBot="1" x14ac:dyDescent="0.25">
      <c r="B18" s="141" t="s">
        <v>428</v>
      </c>
      <c r="C18" s="149"/>
      <c r="D18" s="220"/>
      <c r="E18" s="283" t="s">
        <v>429</v>
      </c>
      <c r="F18" s="475">
        <v>584.51745600000004</v>
      </c>
      <c r="G18" s="517"/>
    </row>
    <row r="19" spans="2:7" x14ac:dyDescent="0.2">
      <c r="B19" s="19"/>
      <c r="C19" s="19"/>
      <c r="D19" s="19"/>
      <c r="E19" s="19"/>
    </row>
    <row r="20" spans="2:7" x14ac:dyDescent="0.2">
      <c r="B20" s="19"/>
      <c r="C20" s="19"/>
      <c r="D20" s="19"/>
      <c r="E20" s="19"/>
    </row>
    <row r="21" spans="2:7" x14ac:dyDescent="0.2">
      <c r="B21" s="19"/>
      <c r="C21" s="19"/>
      <c r="D21" s="19"/>
      <c r="E21" s="19"/>
    </row>
    <row r="22" spans="2:7" x14ac:dyDescent="0.2">
      <c r="B22" s="19"/>
      <c r="C22" s="19"/>
      <c r="D22" s="19"/>
      <c r="E22" s="19"/>
    </row>
    <row r="23" spans="2:7" x14ac:dyDescent="0.2">
      <c r="B23" s="19"/>
      <c r="C23" s="19"/>
      <c r="D23" s="19"/>
      <c r="E23" s="19"/>
    </row>
    <row r="24" spans="2:7" x14ac:dyDescent="0.2">
      <c r="B24" s="19"/>
      <c r="C24" s="19"/>
      <c r="D24" s="19"/>
      <c r="E24" s="19"/>
    </row>
    <row r="25" spans="2:7" x14ac:dyDescent="0.2">
      <c r="B25" s="19"/>
      <c r="C25" s="19"/>
      <c r="D25" s="19"/>
      <c r="E25" s="19"/>
    </row>
    <row r="26" spans="2:7" x14ac:dyDescent="0.2">
      <c r="B26" s="19"/>
      <c r="C26" s="19"/>
      <c r="D26" s="19"/>
      <c r="E26" s="19"/>
    </row>
    <row r="27" spans="2:7" x14ac:dyDescent="0.2">
      <c r="B27" s="19"/>
      <c r="C27" s="19"/>
      <c r="D27" s="19"/>
      <c r="E27" s="19"/>
    </row>
    <row r="28" spans="2:7" x14ac:dyDescent="0.2">
      <c r="B28" s="19"/>
      <c r="C28" s="19"/>
      <c r="D28" s="19"/>
      <c r="E28" s="19"/>
    </row>
    <row r="29" spans="2:7" x14ac:dyDescent="0.2">
      <c r="B29" s="19"/>
      <c r="C29" s="19"/>
      <c r="D29" s="19"/>
      <c r="E29" s="19"/>
    </row>
    <row r="30" spans="2:7" x14ac:dyDescent="0.2">
      <c r="B30" s="19"/>
      <c r="C30" s="19"/>
      <c r="D30" s="19"/>
      <c r="E30" s="19"/>
    </row>
    <row r="31" spans="2:7" x14ac:dyDescent="0.2">
      <c r="B31" s="19"/>
      <c r="C31" s="19"/>
      <c r="D31" s="19"/>
      <c r="E31" s="19"/>
    </row>
    <row r="32" spans="2:7" x14ac:dyDescent="0.2">
      <c r="B32" s="19"/>
      <c r="C32" s="19"/>
      <c r="D32" s="19"/>
      <c r="E32" s="19"/>
    </row>
    <row r="33" spans="2:5" x14ac:dyDescent="0.2">
      <c r="B33" s="19"/>
      <c r="C33" s="19"/>
      <c r="D33" s="19"/>
      <c r="E33" s="19"/>
    </row>
    <row r="34" spans="2:5" x14ac:dyDescent="0.2">
      <c r="B34" s="19"/>
      <c r="C34" s="19"/>
      <c r="D34" s="19"/>
      <c r="E34" s="19"/>
    </row>
    <row r="35" spans="2:5" x14ac:dyDescent="0.2">
      <c r="B35" s="19"/>
      <c r="C35" s="19"/>
      <c r="D35" s="19"/>
      <c r="E35" s="19"/>
    </row>
    <row r="36" spans="2:5" x14ac:dyDescent="0.2">
      <c r="B36" s="19"/>
      <c r="C36" s="19"/>
      <c r="D36" s="19"/>
      <c r="E36" s="19"/>
    </row>
    <row r="37" spans="2:5" x14ac:dyDescent="0.2">
      <c r="B37" s="19"/>
      <c r="C37" s="19"/>
      <c r="D37" s="19"/>
      <c r="E37" s="19"/>
    </row>
    <row r="38" spans="2:5" x14ac:dyDescent="0.2">
      <c r="B38" s="19"/>
      <c r="C38" s="19"/>
      <c r="D38" s="19"/>
      <c r="E38" s="19"/>
    </row>
    <row r="39" spans="2:5" x14ac:dyDescent="0.2">
      <c r="B39" s="19"/>
      <c r="C39" s="19"/>
      <c r="D39" s="19"/>
      <c r="E39" s="19"/>
    </row>
    <row r="40" spans="2:5" x14ac:dyDescent="0.2">
      <c r="B40" s="19"/>
      <c r="C40" s="19"/>
      <c r="D40" s="19"/>
      <c r="E40" s="19"/>
    </row>
    <row r="41" spans="2:5" x14ac:dyDescent="0.2">
      <c r="B41" s="19"/>
      <c r="C41" s="19"/>
      <c r="D41" s="19"/>
      <c r="E41" s="19"/>
    </row>
    <row r="42" spans="2:5" x14ac:dyDescent="0.2">
      <c r="B42" s="19"/>
      <c r="C42" s="19"/>
      <c r="D42" s="19"/>
      <c r="E42" s="19"/>
    </row>
    <row r="43" spans="2:5" x14ac:dyDescent="0.2">
      <c r="B43" s="19"/>
      <c r="C43" s="19"/>
      <c r="D43" s="19"/>
      <c r="E43" s="19"/>
    </row>
    <row r="44" spans="2:5" x14ac:dyDescent="0.2">
      <c r="B44" s="19"/>
      <c r="C44" s="19"/>
      <c r="D44" s="19"/>
      <c r="E44" s="19"/>
    </row>
    <row r="45" spans="2:5" x14ac:dyDescent="0.2">
      <c r="B45" s="19"/>
      <c r="C45" s="19"/>
      <c r="D45" s="19"/>
      <c r="E45" s="19"/>
    </row>
    <row r="46" spans="2:5" x14ac:dyDescent="0.2">
      <c r="B46" s="19"/>
      <c r="C46" s="19"/>
      <c r="D46" s="19"/>
      <c r="E46" s="19"/>
    </row>
    <row r="47" spans="2:5" x14ac:dyDescent="0.2">
      <c r="B47" s="19"/>
      <c r="C47" s="19"/>
      <c r="D47" s="19"/>
      <c r="E47" s="19"/>
    </row>
    <row r="48" spans="2:5" x14ac:dyDescent="0.2">
      <c r="B48" s="19"/>
      <c r="C48" s="19"/>
      <c r="D48" s="19"/>
      <c r="E48" s="19"/>
    </row>
    <row r="49" spans="2:9" x14ac:dyDescent="0.2">
      <c r="B49" s="19"/>
      <c r="C49" s="19"/>
      <c r="D49" s="19"/>
      <c r="E49" s="19"/>
    </row>
    <row r="50" spans="2:9" x14ac:dyDescent="0.2">
      <c r="B50" s="17"/>
      <c r="C50" s="17"/>
      <c r="D50" s="17"/>
      <c r="E50" s="17"/>
      <c r="F50" s="18"/>
      <c r="G50" s="18"/>
      <c r="H50" s="18"/>
      <c r="I50" s="18"/>
    </row>
  </sheetData>
  <pageMargins left="0.7" right="0.7" top="0.75" bottom="0.75" header="0.3" footer="0.3"/>
  <pageSetup paperSize="9" orientation="portrait" verticalDpi="144" r:id="rId1"/>
  <headerFooter>
    <oddHeader>&amp;R&amp;"Calibri"&amp;12&amp;K008000Intern - Søre Sunnmøre&amp;1#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SharedWithUsers xmlns="c9627fef-87f2-41bf-8466-f556d6e85d8e">
      <UserInfo>
        <DisplayName>Robert Bratteberg</DisplayName>
        <AccountId>31</AccountId>
        <AccountType/>
      </UserInfo>
    </SharedWithUsers>
    <lcf76f155ced4ddcb4097134ff3c332f xmlns="a7040cb8-4716-4009-94ab-dd2921922c00">
      <Terms xmlns="http://schemas.microsoft.com/office/infopath/2007/PartnerControls"/>
    </lcf76f155ced4ddcb4097134ff3c332f>
    <TaxCatchAll xmlns="c9627fef-87f2-41bf-8466-f556d6e85d8e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3779BBB064A0249930F2EA83AB35A1C" ma:contentTypeVersion="15" ma:contentTypeDescription="Opprett et nytt dokument." ma:contentTypeScope="" ma:versionID="4148b804ae10b693ba0bfd2b4ff64131">
  <xsd:schema xmlns:xsd="http://www.w3.org/2001/XMLSchema" xmlns:xs="http://www.w3.org/2001/XMLSchema" xmlns:p="http://schemas.microsoft.com/office/2006/metadata/properties" xmlns:ns1="http://schemas.microsoft.com/sharepoint/v3" xmlns:ns2="a7040cb8-4716-4009-94ab-dd2921922c00" xmlns:ns3="c9627fef-87f2-41bf-8466-f556d6e85d8e" targetNamespace="http://schemas.microsoft.com/office/2006/metadata/properties" ma:root="true" ma:fieldsID="7da507aa2f67f176d8ecc9141092d180" ns1:_="" ns2:_="" ns3:_="">
    <xsd:import namespace="http://schemas.microsoft.com/sharepoint/v3"/>
    <xsd:import namespace="a7040cb8-4716-4009-94ab-dd2921922c00"/>
    <xsd:import namespace="c9627fef-87f2-41bf-8466-f556d6e85d8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1:_ip_UnifiedCompliancePolicyProperties" minOccurs="0"/>
                <xsd:element ref="ns1:_ip_UnifiedCompliancePolicyUIAc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0" nillable="true" ma:displayName="Egenskaper for samordnet samsvarspolicy" ma:hidden="true" ma:internalName="_ip_UnifiedCompliancePolicyProperties">
      <xsd:simpleType>
        <xsd:restriction base="dms:Note"/>
      </xsd:simpleType>
    </xsd:element>
    <xsd:element name="_ip_UnifiedCompliancePolicyUIAction" ma:index="11" nillable="true" ma:displayName="UI-handling for samordnet samsvarspolicy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040cb8-4716-4009-94ab-dd2921922c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7" nillable="true" ma:taxonomy="true" ma:internalName="lcf76f155ced4ddcb4097134ff3c332f" ma:taxonomyFieldName="MediaServiceImageTags" ma:displayName="Bildemerkelapper" ma:readOnly="false" ma:fieldId="{5cf76f15-5ced-4ddc-b409-7134ff3c332f}" ma:taxonomyMulti="true" ma:sspId="98bd757e-5e9e-4f46-8b01-27acfb085a6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627fef-87f2-41bf-8466-f556d6e85d8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b3a136b3-d826-4b0b-8cb1-f0a1c04909ef}" ma:internalName="TaxCatchAll" ma:showField="CatchAllData" ma:web="c9627fef-87f2-41bf-8466-f556d6e85d8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B438D17-5D07-4397-BCCB-E57E26614846}">
  <ds:schemaRefs>
    <ds:schemaRef ds:uri="c9627fef-87f2-41bf-8466-f556d6e85d8e"/>
    <ds:schemaRef ds:uri="http://schemas.microsoft.com/sharepoint/v3"/>
    <ds:schemaRef ds:uri="http://www.w3.org/XML/1998/namespace"/>
    <ds:schemaRef ds:uri="a7040cb8-4716-4009-94ab-dd2921922c00"/>
    <ds:schemaRef ds:uri="http://purl.org/dc/terms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dcmitype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A39E52D1-0EAE-47D5-9B83-31D5EC8FAB1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F4DA516-7F6B-4DE0-B784-48B3BAC814C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7040cb8-4716-4009-94ab-dd2921922c00"/>
    <ds:schemaRef ds:uri="c9627fef-87f2-41bf-8466-f556d6e85d8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26</vt:i4>
      </vt:variant>
    </vt:vector>
  </HeadingPairs>
  <TitlesOfParts>
    <vt:vector size="26" baseType="lpstr">
      <vt:lpstr>Front</vt:lpstr>
      <vt:lpstr>Contents</vt:lpstr>
      <vt:lpstr>1</vt:lpstr>
      <vt:lpstr>3</vt:lpstr>
      <vt:lpstr>4</vt:lpstr>
      <vt:lpstr>5</vt:lpstr>
      <vt:lpstr>6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22</vt:lpstr>
      <vt:lpstr>23</vt:lpstr>
      <vt:lpstr>24</vt:lpstr>
      <vt:lpstr>31</vt:lpstr>
      <vt:lpstr>35</vt:lpstr>
      <vt:lpstr>48</vt:lpstr>
      <vt:lpstr>49</vt:lpstr>
      <vt:lpstr>52</vt:lpstr>
      <vt:lpstr>53</vt:lpstr>
    </vt:vector>
  </TitlesOfParts>
  <Manager/>
  <Company>SpareBank1 Østlandet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christian.hoistad@sb1ostlandet.no</dc:creator>
  <cp:keywords/>
  <dc:description/>
  <cp:lastModifiedBy>Elise Mundal</cp:lastModifiedBy>
  <cp:revision/>
  <cp:lastPrinted>2023-03-06T07:32:12Z</cp:lastPrinted>
  <dcterms:created xsi:type="dcterms:W3CDTF">2017-12-01T09:54:14Z</dcterms:created>
  <dcterms:modified xsi:type="dcterms:W3CDTF">2023-03-07T08:43:02Z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0x010100F3779BBB064A0249930F2EA83AB35A1C</vt:lpwstr>
  </property>
  <property fmtid="{D5CDD505-2E9C-101B-9397-08002B2CF9AE}" pid="3" name="MSIP_Label_611cd0c7-49b8-4616-9a87-00d8061930e4_Enabled">
    <vt:lpwstr>true</vt:lpwstr>
  </property>
  <property fmtid="{D5CDD505-2E9C-101B-9397-08002B2CF9AE}" pid="4" name="MSIP_Label_611cd0c7-49b8-4616-9a87-00d8061930e4_SetDate">
    <vt:lpwstr>2023-03-07T08:43:02Z</vt:lpwstr>
  </property>
  <property fmtid="{D5CDD505-2E9C-101B-9397-08002B2CF9AE}" pid="5" name="MSIP_Label_611cd0c7-49b8-4616-9a87-00d8061930e4_Method">
    <vt:lpwstr>Standard</vt:lpwstr>
  </property>
  <property fmtid="{D5CDD505-2E9C-101B-9397-08002B2CF9AE}" pid="6" name="MSIP_Label_611cd0c7-49b8-4616-9a87-00d8061930e4_Name">
    <vt:lpwstr>Intern - Søre Sunnmøre</vt:lpwstr>
  </property>
  <property fmtid="{D5CDD505-2E9C-101B-9397-08002B2CF9AE}" pid="7" name="MSIP_Label_611cd0c7-49b8-4616-9a87-00d8061930e4_SiteId">
    <vt:lpwstr>491e8cc4-2204-4312-8565-17f85046df01</vt:lpwstr>
  </property>
  <property fmtid="{D5CDD505-2E9C-101B-9397-08002B2CF9AE}" pid="8" name="MSIP_Label_611cd0c7-49b8-4616-9a87-00d8061930e4_ActionId">
    <vt:lpwstr>84698701-6172-495b-b182-dce9757e3a0f</vt:lpwstr>
  </property>
  <property fmtid="{D5CDD505-2E9C-101B-9397-08002B2CF9AE}" pid="9" name="MSIP_Label_611cd0c7-49b8-4616-9a87-00d8061930e4_ContentBits">
    <vt:lpwstr>1</vt:lpwstr>
  </property>
</Properties>
</file>