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bank.sharepoint.com/sites/Offentligkvartalsrapportering/APM2/Factbook/2024/"/>
    </mc:Choice>
  </mc:AlternateContent>
  <xr:revisionPtr revIDLastSave="11518" documentId="8_{B87203D0-81C0-4B94-8FA8-04D2C53293E1}" xr6:coauthVersionLast="47" xr6:coauthVersionMax="47" xr10:uidLastSave="{A68CFBF1-334F-41C4-AB31-6BA6007F77D5}"/>
  <bookViews>
    <workbookView xWindow="54600" yWindow="0" windowWidth="25800" windowHeight="21000" tabRatio="880" xr2:uid="{9C8EF5D5-B9FE-4BBD-ABA9-D920957BA511}"/>
  </bookViews>
  <sheets>
    <sheet name="Front page" sheetId="19" r:id="rId1"/>
    <sheet name="Contact info" sheetId="20" r:id="rId2"/>
    <sheet name="Contents" sheetId="21" r:id="rId3"/>
    <sheet name="Chapter 1" sheetId="24" r:id="rId4"/>
    <sheet name="1.1 Fin. results &amp; key fig." sheetId="17" r:id="rId5"/>
    <sheet name="1.2 NII" sheetId="8" r:id="rId6"/>
    <sheet name="1.3 Non-NII" sheetId="3" r:id="rId7"/>
    <sheet name="1.4 Operating expenses" sheetId="5" r:id="rId8"/>
    <sheet name="1.5 Subsidiaries" sheetId="6" r:id="rId9"/>
    <sheet name="1.5 Ownership interest" sheetId="33" r:id="rId10"/>
    <sheet name="1.6 Loans &amp; fin. comm." sheetId="45" r:id="rId11"/>
    <sheet name="1.7 Liq&amp;funding (1)" sheetId="28" r:id="rId12"/>
    <sheet name="1.7 Liq&amp;funding (2)" sheetId="27" r:id="rId13"/>
    <sheet name="1.7 Ratings" sheetId="29" r:id="rId14"/>
    <sheet name="1.7 Major shareholders" sheetId="22" r:id="rId15"/>
    <sheet name="1.8 Cap.adeq" sheetId="25" r:id="rId16"/>
    <sheet name="1.9 Sustainable financing" sheetId="31" r:id="rId17"/>
    <sheet name="Chapter 2" sheetId="23" r:id="rId18"/>
    <sheet name="2.1 Fin perf" sheetId="11" r:id="rId19"/>
    <sheet name="2.2 RM" sheetId="12" r:id="rId20"/>
    <sheet name="2.3 CM" sheetId="13" r:id="rId21"/>
    <sheet name="2 4 SME" sheetId="15" r:id="rId22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5" l="1"/>
  <c r="B23" i="25"/>
  <c r="B27" i="25" s="1"/>
  <c r="B34" i="25" s="1"/>
  <c r="B32" i="25"/>
  <c r="B46" i="25"/>
  <c r="B68" i="25" s="1"/>
  <c r="B60" i="25"/>
  <c r="B16" i="31" l="1"/>
  <c r="F16" i="31"/>
  <c r="E16" i="31"/>
  <c r="C16" i="31" l="1"/>
  <c r="D16" i="3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09">
    <s v="Kubekobling regnskap"/>
    <s v="[Tid].[ÅrKvartalMnd].[Kvartal].&amp;[Q4-21]"/>
    <s v="[Tid].[ÅrMnd].[År].&amp;[2021]"/>
    <s v="[Tid].[ÅrMnd].[År].&amp;[2020]"/>
    <s v="[Tid].[ÅrKvartalMnd].[Kvartal].&amp;[Q3-22]"/>
    <s v="[Tid].[ÅrMnd].[År].&amp;[2022]"/>
    <s v="[Tid].[ÅrKvartalMnd].[Kvartal].&amp;[Q2-22]"/>
    <s v="[Tid].[ÅrKvartalMnd].[Kvartal].&amp;[Q1-22]"/>
    <s v="[Tid].[ÅrMnd].[År].&amp;[2019]"/>
    <s v="[Kontoplan Ekstern].[Kontoplan Ekstern].[Nivå01].&amp;[170 - Resultat etter skatt].&amp;[125 - Resultat før skatt].&amp;[100 - Resultat før tap].&amp;[80 - Sum inntekter].&amp;[19 - Netto renteinntekter]"/>
    <s v="[Kontoplan Ekstern].[Kontoplan Ekstern].[Nivå01].&amp;[170 - Resultat etter skatt].&amp;[125 - Resultat før skatt].&amp;[100 - Resultat før tap].&amp;[80 - Sum inntekter].&amp;[30 - Netto provisjons- og andre inntekter]"/>
    <s v="[Kontoplan Ekstern].[Kontoplan Ekstern].[Nivå01].&amp;[170 - Resultat etter skatt].&amp;[125 - Resultat før skatt].&amp;[100 - Resultat før tap].&amp;[80 - Sum inntekter].&amp;[70 - Netto inntekter fra finansielle investeringer]"/>
    <s v="[Kontoplan Ekstern].[Kontoplan Ekstern].[Nivå01].&amp;[170 - Resultat etter skatt].&amp;[125 - Resultat før skatt].&amp;[100 - Resultat før tap].&amp;[95 - Sum driftskostnader]"/>
    <s v="[Kontoplan Ekstern].[Kontoplan Ekstern].[Nivå01].&amp;[170 - Resultat etter skatt].&amp;[125 - Resultat før skatt].&amp;[120 - Tap på utlån og garantier]"/>
    <s v="[Kontoplan Ekstern].[Kontoplan Ekstern].[Nivå01].&amp;[170 - Resultat etter skatt].&amp;[165 - Skattekostnad]"/>
    <s v="[Kontoplan Ekstern].[Kontoplan Ekstern].[Nivå01].&amp;[170 - Resultat etter skatt].&amp;[125 - Resultat før skatt].&amp;[100 - Resultat før tap].&amp;[80 - Sum inntekter].&amp;[19 - Netto renteinntekter].&amp;[10 - Renteinntekter].&amp;[11 - Renteinntekter til virkelig verdi]"/>
    <s v="[Kontoplan Ekstern].[Kontoplan Ekstern].[Nivå01].&amp;[170 - Resultat etter skatt].&amp;[125 - Resultat før skatt].&amp;[100 - Resultat før tap].&amp;[80 - Sum inntekter].&amp;[30 - Netto provisjons- og andre inntekter].&amp;[20 - Provisjonsinntekter]"/>
    <s v="[Kontoplan Ekstern].[Kontoplan Ekstern].[Nivå01].&amp;[170 - Resultat etter skatt].&amp;[125 - Resultat før skatt].&amp;[100 - Resultat før tap].&amp;[80 - Sum inntekter].&amp;[30 - Netto provisjons- og andre inntekter].&amp;[25 - Provisjonskostnader]"/>
    <s v="[Kontoplan Ekstern].[Kontoplan Ekstern].[Nivå01].&amp;[170 - Resultat etter skatt].&amp;[125 - Resultat før skatt].&amp;[100 - Resultat før tap].&amp;[80 - Sum inntekter].&amp;[30 - Netto provisjons- og andre inntekter].&amp;[29 - Andre driftsinntekter]"/>
    <s v="[Kontoplan Ekstern].[Kontoplan Ekstern].[Nivå01].&amp;[170 - Resultat etter skatt].&amp;[125 - Resultat før skatt].&amp;[100 - Resultat før tap].&amp;[80 - Sum inntekter].&amp;[70 - Netto inntekter fra finansielle investeringer].&amp;[40 - Utbytte]"/>
    <s v="{[Kontoplan Ekstern].[Kontoplan Ekstern].[Nivå01].[170 - Resultat etter skatt].[125 - Resultat før skatt].[100 - Resultat før tap].&amp;[80 - Sum inntekter].[70 - Netto inntekter fra finansielle investeringer].[50 - Inntekter fra eierinteresser i tilkn. selskap],[Kontoplan Ekstern].[Kontoplan Ekstern].[Nivå01].[170 - Resultat etter skatt].[125 - Resultat før skatt].[100 - Resultat før tap].&amp;[80 - Sum inntekter].[70 - Netto inntekter fra finansielle investeringer].[55 - Inntekter fra eierinteresser i konsernselskap]}"/>
    <s v="[Kontoplan Ekstern].[Kontoplan Ekstern].[Nivå01].&amp;[170 - Resultat etter skatt].&amp;[125 - Resultat før skatt].&amp;[100 - Resultat før tap].&amp;[80 - Sum inntekter].&amp;[70 - Netto inntekter fra finansielle investeringer].&amp;[60 - Inntekter fra finansielle investeringer]"/>
    <s v="[Kontoplan Ekstern].[Kontoplan Ekstern].[Nivå01].&amp;[170 - Resultat etter skatt].&amp;[125 - Resultat før skatt].&amp;[100 - Resultat før tap].&amp;[95 - Sum driftskostnader].&amp;[90 - Personalkostnader]"/>
    <s v="[Kontoplan Ekstern].[Kontoplan Ekstern].[Nivå01].&amp;[170 - Resultat etter skatt].&amp;[125 - Resultat før skatt].&amp;[100 - Resultat før tap].&amp;[95 - Sum driftskostnader].&amp;[91 - Andre driftskostnader]"/>
    <s v="[Kontoplan Ekstern].[Kontoplan Ekstern].[Nivå01].&amp;[170 - Resultat etter skatt].&amp;[125 - Resultat før skatt].&amp;[100 - Resultat før tap].&amp;[95 - Sum driftskostnader].&amp;[92 - Avskrivninger og nedskrivninger]"/>
    <s v="[Kontoplan Ekstern].[Kontoplan Ekstern].[Nivå01].&amp;[330 - Utvidet resultat].&amp;[Poster som ikke reklassifiseres over resultatet].&amp;[Estimatavvik pensjoner]"/>
    <s v="[Kontoplan Ekstern].[Kontoplan Ekstern].[Nivå01].&amp;[330 - Utvidet resultat].&amp;[Poster som ikke reklassifiseres over resultatet].&amp;[Skatteeffekt estimatavvik pensjoner]"/>
    <s v="[Kontoplan Ekstern].[Kontoplan Ekstern].[Nivå01].&amp;[330 - Utvidet resultat].&amp;[Poster som kan reklassifiseres over resultatet].&amp;[Basisswap spread]"/>
    <s v="[Kontoplan Ekstern].[Kontoplan Ekstern].[Nivå01].&amp;[330 - Utvidet resultat].&amp;[Poster som kan reklassifiseres over resultatet].&amp;[Skatteeffekt basisswap spread]"/>
    <s v="[Kontoplan Ekstern].[Kontoplan Ekstern].[Nivå01].&amp;[330 - Utvidet resultat].&amp;[Poster som kan reklassifiseres over resultatet].&amp;[Andel av utvidet resultat i TS og FKV]"/>
    <s v="[Kontoplan Ekstern].[Kontoplan Ekstern].[Nivå01].&amp;[600 - Sum eiendeler].&amp;[500 - Kontanter og fordringer på sentralbanken]"/>
    <s v="[Kontoplan Ekstern].[Kontoplan Ekstern].[Nivå01].&amp;[600 - Sum eiendeler].&amp;[505 - Utlån til og fordr. på kredittinstitusjoner]"/>
    <s v="[Kontoplan Ekstern].[Kontoplan Ekstern].[Nivå01].&amp;[600 - Sum eiendeler].&amp;[525 - Netto utlån til kunder]"/>
    <s v="[Kontoplan Ekstern].[Kontoplan Ekstern].[Nivå01].&amp;[600 - Sum eiendeler].&amp;[529 - Sertifikater og obligasjoner]"/>
    <s v="[Kontoplan Ekstern].[Kontoplan Ekstern].[Nivå01].&amp;[600 - Sum eiendeler].&amp;[540 - Finansielle derivater]"/>
    <s v="[Kontoplan Ekstern].[Kontoplan Ekstern].[Nivå01].&amp;[600 - Sum eiendeler].&amp;[545 - Aksjer, andeler og egenkapitalinteresser]"/>
    <s v="[Kontoplan Ekstern].[Kontoplan Ekstern].[Nivå01].&amp;[600 - Sum eiendeler].&amp;[550 - Investering i eierinteresser]"/>
    <s v="[Kontoplan Ekstern].[Kontoplan Ekstern].[Nivå01].&amp;[600 - Sum eiendeler].&amp;[555 - Investering i konsernselskaper]"/>
    <s v="[Kontoplan Ekstern].[Kontoplan Ekstern].[Nivå01].&amp;[600 - Sum eiendeler].&amp;[560 - Immaterielle eiendeler]"/>
    <s v="[Kontoplan Ekstern].[Kontoplan Ekstern].[Nivå01].&amp;[600 - Sum eiendeler].&amp;[562 - Utsatt skattefordel]"/>
    <s v="[Kontoplan Ekstern].[Kontoplan Ekstern].[Nivå01].&amp;[600 - Sum eiendeler].&amp;[565 - Varige driftsmidler]"/>
    <s v="[Kontoplan Ekstern].[Kontoplan Ekstern].[Nivå01].&amp;[600 - Sum eiendeler].&amp;[568 - Leierettigheter]"/>
    <s v="[Kontoplan Ekstern].[Kontoplan Ekstern].[Nivå01].&amp;[600 - Sum eiendeler].&amp;[580 - Andre eiendeler]"/>
    <s v="[Kontoplan Ekstern].[Kontoplan Ekstern].[Nivå01].&amp;[850 - Sum gjeld og egenkapital].&amp;[820 - Sum gjeld].&amp;[720 - Gjeld til kredittinstitusjoner]"/>
    <s v="[Kontoplan Ekstern].[Kontoplan Ekstern].[Nivå01].&amp;[850 - Sum gjeld og egenkapital].&amp;[820 - Sum gjeld].&amp;[725 - Innskudd fra  kunder]"/>
    <s v="[Kontoplan Ekstern].[Kontoplan Ekstern].[Nivå01].&amp;[850 - Sum gjeld og egenkapital].&amp;[820 - Sum gjeld].&amp;[730 - Gjeld stiftet ved utstedelse av verdipapir]"/>
    <s v="[Kontoplan Ekstern].[Kontoplan Ekstern].[Nivå01].&amp;[850 - Sum gjeld og egenkapital].&amp;[820 - Sum gjeld].&amp;[740 - Finansielle derivater]"/>
    <s v="[Kontoplan Ekstern].[Kontoplan Ekstern].[Nivå01].&amp;[850 - Sum gjeld og egenkapital].&amp;[820 - Sum gjeld].&amp;[745 - Betalbar skatt]"/>
    <s v="[Kontoplan Ekstern].[Kontoplan Ekstern].[Nivå01].&amp;[850 - Sum gjeld og egenkapital].&amp;[820 - Sum gjeld].&amp;[746 - Forpliktelser knyttet til leieavtaler]"/>
    <s v="[Kontoplan Ekstern].[Kontoplan Ekstern].[Nivå01].&amp;[850 - Sum gjeld og egenkapital].&amp;[820 - Sum gjeld].&amp;[759 - Pensjonsforpliktelser]"/>
    <s v="[Kontoplan Ekstern].[Kontoplan Ekstern].[Nivå01].&amp;[850 - Sum gjeld og egenkapital].&amp;[820 - Sum gjeld].&amp;[756 - Nedskrivninger på finansielle forpliktelser]"/>
    <s v="[Kontoplan Ekstern].[Kontoplan Ekstern].[Nivå01].&amp;[850 - Sum gjeld og egenkapital].&amp;[820 - Sum gjeld].&amp;[760 - Annen gjeld]"/>
    <s v="[Kontoplan Ekstern].[Kontoplan Ekstern].[Nivå01].&amp;[850 - Sum gjeld og egenkapital].&amp;[820 - Sum gjeld].&amp;[764 - Etterstilt gjeld]"/>
    <s v="[Kontoplan Ekstern].[Kontoplan Ekstern].[Nivå01].&amp;[850 - Sum gjeld og egenkapital].&amp;[820 - Sum gjeld].&amp;[765 - Ansvarlig lånekapital]"/>
    <s v="[Kontoplan Ekstern].[Kontoplan Ekstern].[Nivå01].&amp;[850 - Sum gjeld og egenkapital].&amp;[700 - Sum egenkapital].&amp;[610 - Aksjekapital]"/>
    <s v="[Kontoplan Ekstern].[Kontoplan Ekstern].[Nivå01].&amp;[850 - Sum gjeld og egenkapital].&amp;[700 - Sum egenkapital].&amp;[615 - Overkursfond]"/>
    <s v="[Kontoplan Ekstern].[Kontoplan Ekstern].[Nivå01].&amp;[850 - Sum gjeld og egenkapital].&amp;[700 - Sum egenkapital].&amp;[625 - Avsatt utbytte]"/>
    <s v="[Kontoplan Ekstern].[Kontoplan Ekstern].[Nivå01].&amp;[850 - Sum gjeld og egenkapital].&amp;[700 - Sum egenkapital].&amp;[620 - Hybridkapital]"/>
    <s v="[Kontoplan].[Kontoplan].[Nivå01].&amp;[Bidrag].&amp;[Sum Inntekter].&amp;[Sum andre inntekter].&amp;[Betalingsformidling]"/>
    <s v="{[Kontoplan].[Kontoplan].[All].[Bidrag].[Sum Inntekter].[Sum andre inntekter].[Pensjon],[Kontoplan].[Kontoplan].[All].[Bidrag].[Sum Inntekter].[Sum andre inntekter].[Portef.innt. sparing/plasser.]}"/>
    <s v="[Kontoplan].[Kontoplan].[Nivå01].&amp;[Bidrag].&amp;[Sum Inntekter].&amp;[Sum andre inntekter].&amp;[Forsikring]"/>
    <s v="[Kontoplan].[Kontoplan].[Nivå01].&amp;[Bidrag].&amp;[Sum Inntekter].&amp;[Sum andre inntekter].&amp;[Provisjon Regnskapshuset]"/>
    <s v="[Kontoplan Ekstern].[Kontoplan Ekstern].[Nivå01].&amp;[170 - Resultat etter skatt].&amp;[125 - Resultat før skatt].&amp;[100 - Resultat før tap].&amp;[80 - Sum inntekter].&amp;[70 - Netto inntekter fra finansielle investeringer].&amp;[50 - Inntekter fra eierinteresser i tilkn. selskap]"/>
    <s v="{[Kontoplan Ekstern].[Kontoplan Ekstern].[All].[170 - Resultat etter skatt].[125 - Resultat før skatt].[100 - Resultat før tap].[80 - Sum inntekter].[70 - Netto inntekter fra finansielle investeringer].[60 - Inntekter fra finansielle investeringer].[Verdiendring på renteinstrumenter],[Kontoplan Ekstern].[Kontoplan Ekstern].[All].[170 - Resultat etter skatt].[125 - Resultat før skatt].[100 - Resultat før tap].[80 - Sum inntekter].[70 - Netto inntekter fra finansielle investeringer].[60 - Inntekter fra finansielle investeringer].[Verdiendring på sikring og derivater].[Obligasjoner eiendeler]}"/>
    <s v="{[Kontoplan Ekstern].[Kontoplan Ekstern].[All].[170 - Resultat etter skatt].[125 - Resultat før skatt].[100 - Resultat før tap].[80 - Sum inntekter].[70 - Netto inntekter fra finansielle investeringer].[60 - Inntekter fra finansielle investeringer].[Verdiendring på egenkapitalinstrumenter]}"/>
    <s v="{[Kontoplan Ekstern].[Kontoplan Ekstern].[All].[170 - Resultat etter skatt].[125 - Resultat før skatt].[100 - Resultat før tap].[80 - Sum inntekter].[70 - Netto inntekter fra finansielle investeringer].[60 - Inntekter fra finansielle investeringer].[Verdiendring på sikring og derivater].[Basisswapp],[Kontoplan Ekstern].[Kontoplan Ekstern].[All].[170 - Resultat etter skatt].[125 - Resultat før skatt].[100 - Resultat før tap].[80 - Sum inntekter].[70 - Netto inntekter fra finansielle investeringer].[60 - Inntekter fra finansielle investeringer].[Verdiendring på sikring og derivater].[Fastrente utlån],[Kontoplan Ekstern].[Kontoplan Ekstern].[All].[170 - Resultat etter skatt].[125 - Resultat før skatt].[100 - Resultat før tap].[80 - Sum inntekter].[70 - Netto inntekter fra finansielle investeringer].[60 - Inntekter fra finansielle investeringer].[Verdiendring på sikring og derivater].[Netto motpartsrisiko derivater, inklusiv CVA],[Kontoplan Ekstern].[Kontoplan Ekstern].[All].[170 - Resultat etter skatt].[125 - Resultat før skatt].[100 - Resultat før tap].[80 - Sum inntekter].[70 - Netto inntekter fra finansielle investeringer].[60 - Inntekter fra finansielle investeringer].[Verdiendring på sikring og derivater].[Obligasjoner gjeld]}"/>
    <s v="[Kontoplan Ekstern].[Kontoplan Ekstern].[Nivå01].&amp;[170 - Resultat etter skatt].&amp;[125 - Resultat før skatt].&amp;[100 - Resultat før tap].&amp;[95 - Sum driftskostnader].&amp;[91 - Andre driftskostnader].&amp;[IT kostnader]"/>
    <s v="[Kontoplan Ekstern].[Kontoplan Ekstern].[Nivå01].&amp;[170 - Resultat etter skatt].&amp;[125 - Resultat før skatt].&amp;[100 - Resultat før tap].&amp;[95 - Sum driftskostnader].&amp;[91 - Andre driftskostnader].&amp;[Markedsføring]"/>
    <s v="[Kontoplan Ekstern].[Kontoplan Ekstern].[Nivå01].&amp;[170 - Resultat etter skatt].&amp;[125 - Resultat før skatt].&amp;[100 - Resultat før tap].&amp;[95 - Sum driftskostnader].&amp;[91 - Andre driftskostnader].&amp;[Øvrige administrasjonskostnader]"/>
    <s v="[Kontoplan Ekstern].[Kontoplan Ekstern].[Nivå01].&amp;[170 - Resultat etter skatt].&amp;[125 - Resultat før skatt].&amp;[100 - Resultat før tap].&amp;[95 - Sum driftskostnader].&amp;[91 - Andre driftskostnader].&amp;[Driftskostnader faste eiendommer]"/>
    <s v="{[Kontoplan Ekstern].[Kontoplan Ekstern].[All].[170 - Resultat etter skatt].[125 - Resultat før skatt].[100 - Resultat før tap].[95 - Sum driftskostnader].[91 - Andre driftskostnader].[Andre driftskostnader],[Kontoplan Ekstern].[Kontoplan Ekstern].[All].[170 - Resultat etter skatt].[125 - Resultat før skatt].[100 - Resultat før tap].[95 - Sum driftskostnader].[91 - Andre driftskostnader].[Eksterne honnorarer],[Kontoplan Ekstern].[Kontoplan Ekstern].[All].[170 - Resultat etter skatt].[125 - Resultat før skatt].[100 - Resultat før tap].[95 - Sum driftskostnader].[91 - Andre driftskostnader].[EM1 Markedsføringspakker],[Kontoplan Ekstern].[Kontoplan Ekstern].[All].[170 - Resultat etter skatt].[125 - Resultat før skatt].[100 - Resultat før tap].[95 - Sum driftskostnader].[91 - Andre driftskostnader].[Leie lokaler]}"/>
    <s v="[Kontoplan Ekstern].[Kontoplan Ekstern].[Nivå01].&amp;[170 - Resultat etter skatt].&amp;[125 - Resultat før skatt].&amp;[100 - Resultat før tap].&amp;[95 - Sum driftskostnader].&amp;[90 - Personalkostnader].&amp;[Lønn]"/>
    <s v="[Kontoplan Ekstern].[Kontoplan Ekstern].[Nivå01].&amp;[170 - Resultat etter skatt].&amp;[125 - Resultat før skatt].&amp;[100 - Resultat før tap].&amp;[95 - Sum driftskostnader].&amp;[90 - Personalkostnader].&amp;[Pensjoner]"/>
    <s v="[Kontoplan Ekstern].[Kontoplan Ekstern].[Nivå01].&amp;[170 - Resultat etter skatt].&amp;[125 - Resultat før skatt].&amp;[100 - Resultat før tap].&amp;[95 - Sum driftskostnader].&amp;[90 - Personalkostnader].&amp;[Sosiale kostnader]"/>
    <s v="[Kontoplan Ekstern].[Kontoplan Ekstern].[Nivå01].&amp;[170 - Resultat etter skatt].&amp;[125 - Resultat før skatt].&amp;[100 - Resultat før tap].&amp;[95 - Sum driftskostnader].&amp;[90 - Personalkostnader].&amp;[Øvrige personalkostnader]"/>
    <s v="[Kontoplan Ekstern].[Kontoplan Ekstern].[Nivå01].&amp;[170 - Resultat etter skatt].&amp;[125 - Resultat før skatt]"/>
    <s v="{[Kontoplan Ekstern].[Kontoplan Ekstern].[All].[170 - Resultat etter skatt].[125 - Resultat før skatt].[100 - Resultat før tap].[80 - Sum inntekter].[19 - Netto renteinntekter].[10 - Renteinntekter].[12 - Renteinntekter vurdert til amortisert kost].[Renter av fordringer på kredittinstitusjoner]}"/>
    <s v="{[Kontoplan Ekstern].[Kontoplan Ekstern].[All].[170 - Resultat etter skatt].[125 - Resultat før skatt].[100 - Resultat før tap].[80 - Sum inntekter].[19 - Netto renteinntekter].[10 - Renteinntekter].[12 - Renteinntekter vurdert til amortisert kost].[Renter av sertifikater og obligasjoner],[Kontoplan Ekstern].[Kontoplan Ekstern].[All].[170 - Resultat etter skatt].[125 - Resultat før skatt].[100 - Resultat før tap].[80 - Sum inntekter].[19 - Netto renteinntekter].[10 - Renteinntekter].[11 - Renteinntekter til virkelig verdi].[Renter av sertifikater og obligasjoner vv]}"/>
    <s v="{[Kontoplan Ekstern].[Kontoplan Ekstern].[All].[170 - Resultat etter skatt].[125 - Resultat før skatt].[100 - Resultat før tap].[80 - Sum inntekter].[19 - Netto renteinntekter].[15 - Rentekostnader].[17 - Rentekostnader vurdert til amortisert kost].[Renter på gjeld til kredittinstitusjoner]}"/>
    <s v="{[Kontoplan Ekstern].[Kontoplan Ekstern].[All].[170 - Resultat etter skatt].[125 - Resultat før skatt].[100 - Resultat før tap].[80 - Sum inntekter].[19 - Netto renteinntekter].[15 - Rentekostnader].[17 - Rentekostnader vurdert til amortisert kost].[Renter på innskudd fra kunder]}"/>
    <s v="{[Kontoplan Ekstern].[Kontoplan Ekstern].[All].[170 - Resultat etter skatt].[125 - Resultat før skatt].[100 - Resultat før tap].[80 - Sum inntekter].[19 - Netto renteinntekter].[15 - Rentekostnader].[17 - Rentekostnader vurdert til amortisert kost].[Renter på utstedte verdipapirer],[Kontoplan Ekstern].[Kontoplan Ekstern].[All].[170 - Resultat etter skatt].[125 - Resultat før skatt].[100 - Resultat før tap].[80 - Sum inntekter].[19 - Netto renteinntekter].[15 - Rentekostnader].[16 - Rentekostnader vurdert til virkelig verdi].[Renter på utstedte verdipapirer]}"/>
    <s v="{[Kontoplan Ekstern].[Kontoplan Ekstern].[All].[170 - Resultat etter skatt].[125 - Resultat før skatt].[100 - Resultat før tap].[80 - Sum inntekter].[19 - Netto renteinntekter].[15 - Rentekostnader].[17 - Rentekostnader vurdert til amortisert kost].[Avgift til Bankenes Sikringsfond]}"/>
    <s v="{[Kontoplan Ekstern].[Kontoplan Ekstern].[All].[170 - Resultat etter skatt].[125 - Resultat før skatt].[100 - Resultat før tap].[80 - Sum inntekter].[19 - Netto renteinntekter].[15 - Rentekostnader].[17 - Rentekostnader vurdert til amortisert kost].[Renter leierettigheter]}"/>
    <s v="{[Kontoplan Ekstern].[Kontoplan Ekstern].[All].[170 - Resultat etter skatt].[125 - Resultat før skatt].[100 - Resultat før tap].[80 - Sum inntekter].[19 - Netto renteinntekter].[15 - Rentekostnader].[17 - Rentekostnader vurdert til amortisert kost].[Renter på ansvarlig lånekapital],[Kontoplan Ekstern].[Kontoplan Ekstern].[All].[170 - Resultat etter skatt].[125 - Resultat før skatt].[100 - Resultat før tap].[80 - Sum inntekter].[19 - Netto renteinntekter].[15 - Rentekostnader].[16 - Rentekostnader vurdert til virkelig verdi].[Renter på ansvarlig lånekapital]}"/>
    <s v="[Kontoplan Ekstern].[Kontoplan Ekstern].[Nivå01].&amp;[600 - Sum eiendeler].&amp;[525 - Netto utlån til kunder].&amp;[510 - Brutto utlån til kunder]"/>
    <s v="{[Kontoplan].[Kontoplan].[All].[Bidrag].[Sum Inntekter].[Sum andre inntekter].[Øvrige inntekter].[Øvrige tjenestegebyr].[48400 EIENDOMSOMSETNING],[Kontoplan].[Kontoplan].[All].[Bidrag].[Sum Inntekter].[Sum andre inntekter].[Øvrige inntekter].[Inntekter EM 1]}"/>
    <s v="[Kontoplan].[Kontoplan].[Nivå01].&amp;[Bidrag].&amp;[Sum Inntekter].&amp;[Sum andre inntekter].&amp;[Garantiprovisjon]"/>
    <s v="[Kontoplan].[Kontoplan].[Nivå01].&amp;[Bidrag].&amp;[Sum Inntekter].&amp;[Sum andre inntekter].&amp;[Øvrige inntekter]"/>
    <s v="[Selskap].[Selskaper Gruppert].[Selskap].&amp;[Sparebank 1 Gruppen AS]"/>
    <s v="[Selskap].[Selskaper Gruppert].[Selskap].&amp;[BN Bank]"/>
    <s v="[Selskap].[Selskaper Gruppert].[Selskap].&amp;[Sparebank 1 Kreditt AS]"/>
    <s v="[Selskap].[Selskaper Gruppert].[Selskap].&amp;[Sparebank 1 Betaling AS]"/>
    <s v="{[Kontoplan Ekstern].[Kontoplan Ekstern].[Nivå01].&amp;[850 - Sum gjeld og egenkapital].[700 - Sum egenkapital].[649 - Opptjent resultat],[Kontoplan Ekstern].[Kontoplan Ekstern].[Nivå01].&amp;[850 - Sum gjeld og egenkapital].[700 - Sum egenkapital].[645 - Annen Egenkapital]}"/>
    <s v="{[Kontoplan Ekstern].[Kontoplan Ekstern].[All].[600 - Sum eiendeler].[525 - Netto utlån til kunder].[518 - Individuelle nedskrivninger],[Kontoplan Ekstern].[Kontoplan Ekstern].[All].[600 - Sum eiendeler].[525 - Netto utlån til kunder].[520 - Bøtte 1],[Kontoplan Ekstern].[Kontoplan Ekstern].[All].[600 - Sum eiendeler].[525 - Netto utlån til kunder].[522 - Bøtte 2],[Kontoplan Ekstern].[Kontoplan Ekstern].[All].[600 - Sum eiendeler].[525 - Netto utlån til kunder].[523 - Bøtte 3]}"/>
    <s v="[Tid].[ÅrKvartalMnd].[Kvartal].&amp;[Q4-22]"/>
    <s v="{[Kontoplan Ekstern].[Kontoplan Ekstern].[Nivå01].[170 - Resultat etter skatt].[125 - Resultat før skatt].[100 - Resultat før tap].&amp;[80 - Sum inntekter].[19 - Netto renteinntekter].[15 - Rentekostnader].[16 - Rentekostnader vurdert til virkelig verdi],[Kontoplan Ekstern].[Kontoplan Ekstern].[Nivå01].[170 - Resultat etter skatt].[125 - Resultat før skatt].[100 - Resultat før tap].&amp;[80 - Sum inntekter].[19 - Netto renteinntekter].[15 - Rentekostnader].[17 - Rentekostnader vurdert til amortisert kost]}"/>
    <s v="{[Selskap].[Selskaper Gruppert].[Selskap].&amp;[Sparebank 1 Bank og Regnskap AS],[Selskap].[Selskaper Gruppert].[Selskap].&amp;[Sparebank 1 Gjeldsinformasjon AS],[Selskap].[Selskaper Gruppert].[Selskap].&amp;[SpareBank 1 Utvikling DA]}"/>
    <s v="{[Kontoplan].[Kontoplan].[All].[Bidrag].[Sum Inntekter].[Sum andre inntekter].[Tilrettelegging],[Kontoplan].[Kontoplan].[All].[Bidrag].[Sum Inntekter].[Sum andre inntekter].[Provisjon SpareBank 1 Markets]}"/>
    <s v="[Tid].[ÅrKvartalMnd].[Kvartal].&amp;[Q1-23]"/>
    <s v="[Tid].[ÅrMnd].[År].&amp;[2023]"/>
    <s v="[Tid].[ÅrKvartalMnd].[Kvartal].&amp;[Q2-23]"/>
    <s v="[Tid].[ÅrKvartalMnd].[Kvartal].&amp;[Q4-23]"/>
    <s v="[Tid].[ÅrKvartalMnd].[Kvartal].&amp;[Q3-23]"/>
    <s v="{[Kontoplan Ekstern].[Kontoplan Ekstern].[All].[170 - Resultat etter skatt].[125 - Resultat før skatt].[100 - Resultat før tap].[80 - Sum inntekter].[19 - Netto renteinntekter].[10 - Renteinntekter].[13 - Renteinntekter vurdert til virkelig verdi OCI],[Kontoplan Ekstern].[Kontoplan Ekstern].[Nivå01].[170 - Resultat etter skatt].[125 - Resultat før skatt].[100 - Resultat før tap].&amp;[80 - Sum inntekter].[19 - Netto renteinntekter].[10 - Renteinntekter].[12 - Renteinntekter vurdert til amortisert kost]}"/>
    <s v="{[Kontoplan Ekstern].[Kontoplan Ekstern].[All].[170 - Resultat etter skatt].[125 - Resultat før skatt].[100 - Resultat før tap].[80 - Sum inntekter].[19 - Netto renteinntekter].[10 - Renteinntekter].[12 - Renteinntekter vurdert til amortisert kost].[Renter av utlån til kunder AM],[Kontoplan Ekstern].[Kontoplan Ekstern].[All].[170 - Resultat etter skatt].[125 - Resultat før skatt].[100 - Resultat før tap].[80 - Sum inntekter].[19 - Netto renteinntekter].[10 - Renteinntekter].[11 - Renteinntekter til virkelig verdi].[Renter av utlån til kunder vv]}"/>
    <s v="{[Kontoplan Ekstern].[Kontoplan Ekstern].[All].[170 - Resultat etter skatt].[125 - Resultat før skatt].[100 - Resultat før tap].[80 - Sum inntekter].[19 - Netto renteinntekter].[10 - Renteinntekter].[12 - Renteinntekter vurdert til amortisert kost].[Renter av utlån til kunder AM],[Kontoplan Ekstern].[Kontoplan Ekstern].[All].[170 - Resultat etter skatt].[125 - Resultat før skatt].[100 - Resultat før tap].[80 - Sum inntekter].[19 - Netto renteinntekter].[10 - Renteinntekter].[11 - Renteinntekter til virkelig verdi].[Renter av utlån til kunder vv],[Kontoplan Ekstern].[Kontoplan Ekstern].[All].[170 - Resultat etter skatt].[125 - Resultat før skatt].[100 - Resultat før tap].[80 - Sum inntekter].[19 - Netto renteinntekter].[10 - Renteinntekter].[13 - Renteinntekter vurdert til virkelig verdi OCI].[Renter av utlån kunder OCI]}"/>
    <s v="{[Kontoplan Ekstern].[Kontoplan Ekstern].[Nivå01].&amp;[850 - Sum gjeld og egenkapital].[700 - Sum egenkapital].[645 - Annen Egenkapital].[27129 PÅL. RENTER FONDSOBL EK],[Kontoplan Ekstern].[Kontoplan Ekstern].[Nivå01].&amp;[850 - Sum gjeld og egenkapital].[700 - Sum egenkapital].[645 - Annen Egenkapital].[28457 FONDSOBLIGASJON RENTER],[Kontoplan Ekstern].[Kontoplan Ekstern].[All].[850 - Sum gjeld og egenkapital].[700 - Sum egenkapital].[645 - Annen Egenkapital].[28459 FONDSOBLIGASJON RENTER TILBAKEKJØP]}"/>
    <s v="[Tid].[ÅrKvartalMnd].[Kvartal].&amp;[Q1-24]"/>
    <s v="{[Kontoplan Ekstern].[Kontoplan Ekstern].[All].[170 - Resultat etter skatt].[125 - Resultat før skatt].[100 - Resultat før tap].[80 - Sum inntekter].[70 - Netto inntekter fra finansielle investeringer].[60 - Inntekter fra finansielle investeringer].[Netto gevinst  valuta],[Kontoplan Ekstern].[Kontoplan Ekstern].[All].[170 - Resultat etter skatt].[125 - Resultat før skatt].[100 - Resultat før tap].[80 - Sum inntekter].[70 - Netto inntekter fra finansielle investeringer].[60 - Inntekter fra finansielle investeringer].[Andel Inntekter til SPB1 Markets]}"/>
  </metadataStrings>
  <mdxMetadata count="109">
    <mdx n="0" f="m">
      <t c="1">
        <n x="2"/>
      </t>
    </mdx>
    <mdx n="0" f="m">
      <t c="1">
        <n x="3"/>
      </t>
    </mdx>
    <mdx n="0" f="m">
      <t c="1">
        <n x="5"/>
      </t>
    </mdx>
    <mdx n="0" f="m">
      <t c="1">
        <n x="6"/>
      </t>
    </mdx>
    <mdx n="0" f="m">
      <t c="1">
        <n x="7"/>
      </t>
    </mdx>
    <mdx n="0" f="m">
      <t c="1">
        <n x="8"/>
      </t>
    </mdx>
    <mdx n="0" f="m">
      <t c="1">
        <n x="1"/>
      </t>
    </mdx>
    <mdx n="0" f="m">
      <t c="1">
        <n x="9"/>
      </t>
    </mdx>
    <mdx n="0" f="m">
      <t c="1"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5"/>
      </t>
    </mdx>
    <mdx n="0" f="m">
      <t c="1">
        <n x="16"/>
      </t>
    </mdx>
    <mdx n="0" f="m">
      <t c="1">
        <n x="17"/>
      </t>
    </mdx>
    <mdx n="0" f="m">
      <t c="1">
        <n x="18"/>
      </t>
    </mdx>
    <mdx n="0" f="m">
      <t c="1">
        <n x="19"/>
      </t>
    </mdx>
    <mdx n="0" f="s">
      <ms ns="20" c="0"/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27"/>
      </t>
    </mdx>
    <mdx n="0" f="m">
      <t c="1">
        <n x="28"/>
      </t>
    </mdx>
    <mdx n="0" f="m">
      <t c="1">
        <n x="29"/>
      </t>
    </mdx>
    <mdx n="0" f="m">
      <t c="1">
        <n x="30"/>
      </t>
    </mdx>
    <mdx n="0" f="m">
      <t c="1">
        <n x="31"/>
      </t>
    </mdx>
    <mdx n="0" f="m">
      <t c="1">
        <n x="32"/>
      </t>
    </mdx>
    <mdx n="0" f="m">
      <t c="1">
        <n x="33"/>
      </t>
    </mdx>
    <mdx n="0" f="m">
      <t c="1">
        <n x="34"/>
      </t>
    </mdx>
    <mdx n="0" f="m">
      <t c="1">
        <n x="35"/>
      </t>
    </mdx>
    <mdx n="0" f="m">
      <t c="1">
        <n x="36"/>
      </t>
    </mdx>
    <mdx n="0" f="m">
      <t c="1">
        <n x="37"/>
      </t>
    </mdx>
    <mdx n="0" f="m">
      <t c="1">
        <n x="38"/>
      </t>
    </mdx>
    <mdx n="0" f="m">
      <t c="1">
        <n x="39"/>
      </t>
    </mdx>
    <mdx n="0" f="m">
      <t c="1">
        <n x="40"/>
      </t>
    </mdx>
    <mdx n="0" f="m">
      <t c="1">
        <n x="41"/>
      </t>
    </mdx>
    <mdx n="0" f="m">
      <t c="1">
        <n x="42"/>
      </t>
    </mdx>
    <mdx n="0" f="m">
      <t c="1">
        <n x="43"/>
      </t>
    </mdx>
    <mdx n="0" f="m">
      <t c="1">
        <n x="44"/>
      </t>
    </mdx>
    <mdx n="0" f="m">
      <t c="1">
        <n x="45"/>
      </t>
    </mdx>
    <mdx n="0" f="m">
      <t c="1">
        <n x="46"/>
      </t>
    </mdx>
    <mdx n="0" f="m">
      <t c="1">
        <n x="47"/>
      </t>
    </mdx>
    <mdx n="0" f="m">
      <t c="1">
        <n x="48"/>
      </t>
    </mdx>
    <mdx n="0" f="m">
      <t c="1">
        <n x="49"/>
      </t>
    </mdx>
    <mdx n="0" f="m">
      <t c="1">
        <n x="50"/>
      </t>
    </mdx>
    <mdx n="0" f="m">
      <t c="1">
        <n x="51"/>
      </t>
    </mdx>
    <mdx n="0" f="m">
      <t c="1">
        <n x="52"/>
      </t>
    </mdx>
    <mdx n="0" f="m">
      <t c="1">
        <n x="53"/>
      </t>
    </mdx>
    <mdx n="0" f="m">
      <t c="1">
        <n x="54"/>
      </t>
    </mdx>
    <mdx n="0" f="m">
      <t c="1">
        <n x="55"/>
      </t>
    </mdx>
    <mdx n="0" f="m">
      <t c="1">
        <n x="56"/>
      </t>
    </mdx>
    <mdx n="0" f="m">
      <t c="1">
        <n x="57"/>
      </t>
    </mdx>
    <mdx n="0" f="m">
      <t c="1">
        <n x="58"/>
      </t>
    </mdx>
    <mdx n="0" f="s">
      <ms ns="59" c="0"/>
    </mdx>
    <mdx n="0" f="m">
      <t c="1">
        <n x="60"/>
      </t>
    </mdx>
    <mdx n="0" f="m">
      <t c="1">
        <n x="61"/>
      </t>
    </mdx>
    <mdx n="0" f="m">
      <t c="1">
        <n x="62"/>
      </t>
    </mdx>
    <mdx n="0" f="s">
      <ms ns="63" c="0"/>
    </mdx>
    <mdx n="0" f="s">
      <ms ns="64" c="0"/>
    </mdx>
    <mdx n="0" f="s">
      <ms ns="65" c="0"/>
    </mdx>
    <mdx n="0" f="m">
      <t c="1">
        <n x="66"/>
      </t>
    </mdx>
    <mdx n="0" f="m">
      <t c="1">
        <n x="67"/>
      </t>
    </mdx>
    <mdx n="0" f="m">
      <t c="1">
        <n x="68"/>
      </t>
    </mdx>
    <mdx n="0" f="m">
      <t c="1">
        <n x="69"/>
      </t>
    </mdx>
    <mdx n="0" f="s">
      <ms ns="70" c="0"/>
    </mdx>
    <mdx n="0" f="m">
      <t c="1">
        <n x="71"/>
      </t>
    </mdx>
    <mdx n="0" f="m">
      <t c="1">
        <n x="72"/>
      </t>
    </mdx>
    <mdx n="0" f="m">
      <t c="1">
        <n x="73"/>
      </t>
    </mdx>
    <mdx n="0" f="m">
      <t c="1">
        <n x="74"/>
      </t>
    </mdx>
    <mdx n="0" f="m">
      <t c="1">
        <n x="75"/>
      </t>
    </mdx>
    <mdx n="0" f="s">
      <ms ns="76" c="0"/>
    </mdx>
    <mdx n="0" f="s">
      <ms ns="77" c="0"/>
    </mdx>
    <mdx n="0" f="s">
      <ms ns="78" c="0"/>
    </mdx>
    <mdx n="0" f="s">
      <ms ns="79" c="0"/>
    </mdx>
    <mdx n="0" f="s">
      <ms ns="80" c="0"/>
    </mdx>
    <mdx n="0" f="s">
      <ms ns="81" c="0"/>
    </mdx>
    <mdx n="0" f="s">
      <ms ns="82" c="0"/>
    </mdx>
    <mdx n="0" f="s">
      <ms ns="83" c="0"/>
    </mdx>
    <mdx n="0" f="m">
      <t c="1">
        <n x="84"/>
      </t>
    </mdx>
    <mdx n="0" f="s">
      <ms ns="85" c="0"/>
    </mdx>
    <mdx n="0" f="m">
      <t c="1">
        <n x="86"/>
      </t>
    </mdx>
    <mdx n="0" f="m">
      <t c="1">
        <n x="87"/>
      </t>
    </mdx>
    <mdx n="0" f="m">
      <t c="1">
        <n x="88"/>
      </t>
    </mdx>
    <mdx n="0" f="m">
      <t c="1">
        <n x="89"/>
      </t>
    </mdx>
    <mdx n="0" f="m">
      <t c="1">
        <n x="90"/>
      </t>
    </mdx>
    <mdx n="0" f="m">
      <t c="1">
        <n x="91"/>
      </t>
    </mdx>
    <mdx n="0" f="s">
      <ms ns="92" c="0"/>
    </mdx>
    <mdx n="0" f="s">
      <ms ns="93" c="0"/>
    </mdx>
    <mdx n="0" f="r">
      <t c="1">
        <n x="94"/>
      </t>
    </mdx>
    <mdx n="0" f="m">
      <t c="1">
        <n x="4"/>
      </t>
    </mdx>
    <mdx n="0" f="s">
      <ms ns="95" c="0"/>
    </mdx>
    <mdx n="0" f="s">
      <ms ns="96" c="0"/>
    </mdx>
    <mdx n="0" f="m">
      <t c="1">
        <n x="94"/>
      </t>
    </mdx>
    <mdx n="0" f="s">
      <ms ns="97" c="0"/>
    </mdx>
    <mdx n="0" f="m">
      <t c="1">
        <n x="99"/>
      </t>
    </mdx>
    <mdx n="0" f="m">
      <t c="1">
        <n x="100"/>
      </t>
    </mdx>
    <mdx n="0" f="m">
      <t c="1">
        <n x="101"/>
      </t>
    </mdx>
    <mdx n="0" f="m">
      <t c="1">
        <n x="102"/>
      </t>
    </mdx>
    <mdx n="0" f="m">
      <t c="1">
        <n x="98"/>
      </t>
    </mdx>
    <mdx n="0" f="s">
      <ms ns="103" c="0"/>
    </mdx>
    <mdx n="0" f="s">
      <ms ns="104" c="0"/>
    </mdx>
    <mdx n="0" f="s">
      <ms ns="105" c="0"/>
    </mdx>
    <mdx n="0" f="s">
      <ms ns="106" c="0"/>
    </mdx>
    <mdx n="0" f="r">
      <t c="1">
        <n x="107"/>
      </t>
    </mdx>
    <mdx n="0" f="s">
      <ms ns="108" c="0"/>
    </mdx>
  </mdxMetadata>
  <valueMetadata count="10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</valueMetadata>
</metadata>
</file>

<file path=xl/sharedStrings.xml><?xml version="1.0" encoding="utf-8"?>
<sst xmlns="http://schemas.openxmlformats.org/spreadsheetml/2006/main" count="1715" uniqueCount="628">
  <si>
    <t>Q1-24</t>
  </si>
  <si>
    <t>Q4-23</t>
  </si>
  <si>
    <t>Q3-23</t>
  </si>
  <si>
    <t>Q2-23</t>
  </si>
  <si>
    <t>Q1-23</t>
  </si>
  <si>
    <t>Q4-22</t>
  </si>
  <si>
    <t>Q3-22</t>
  </si>
  <si>
    <t>Q2-22</t>
  </si>
  <si>
    <t>Q1-22</t>
  </si>
  <si>
    <t>Interest expense</t>
  </si>
  <si>
    <t>Net interest income</t>
  </si>
  <si>
    <t>Commission income</t>
  </si>
  <si>
    <t>Commission expenses</t>
  </si>
  <si>
    <t>Other operating income</t>
  </si>
  <si>
    <t>Net commission and other income</t>
  </si>
  <si>
    <t>Dividend income</t>
  </si>
  <si>
    <t>Net gain/losses on financial instruments</t>
  </si>
  <si>
    <t>Net income on financial investments</t>
  </si>
  <si>
    <t>Total income</t>
  </si>
  <si>
    <t>Personnel expenses</t>
  </si>
  <si>
    <t>Other operating expenses</t>
  </si>
  <si>
    <t>Depreciation /impairments on tangible and intangible assets</t>
  </si>
  <si>
    <t>Total operating expenses</t>
  </si>
  <si>
    <t>Operating profit before impairments</t>
  </si>
  <si>
    <t>Impairments on loans and finacial commitments</t>
  </si>
  <si>
    <t>Pre-tax profit</t>
  </si>
  <si>
    <t>Tax expense</t>
  </si>
  <si>
    <t>Profit after tax</t>
  </si>
  <si>
    <t>Shareholders` shares of the profit</t>
  </si>
  <si>
    <t>Hybrid capital owners` share of the profit</t>
  </si>
  <si>
    <t>2023</t>
  </si>
  <si>
    <t>Unrecognised actuarial gains and losses</t>
  </si>
  <si>
    <t>Deferred tax concerning changed estimates/pension plan changes</t>
  </si>
  <si>
    <t>Total income not reclassified through profit or loss</t>
  </si>
  <si>
    <t>Basis swap spread</t>
  </si>
  <si>
    <t>Deferred tax concerning basis swap spread</t>
  </si>
  <si>
    <t>Share of profit associated companies and joint ventures</t>
  </si>
  <si>
    <t>Total items reclassified through profit or loss</t>
  </si>
  <si>
    <t>Other comprehensive income</t>
  </si>
  <si>
    <t>Total comprehensive income</t>
  </si>
  <si>
    <t>Cash and balances with central banks</t>
  </si>
  <si>
    <t>Balances with credit institutions</t>
  </si>
  <si>
    <t>Loans to customers</t>
  </si>
  <si>
    <t>Financial derivatives</t>
  </si>
  <si>
    <t>Shares, ownership stakes and other securities</t>
  </si>
  <si>
    <t>Investment in associates</t>
  </si>
  <si>
    <t>Investment in subsidiaries</t>
  </si>
  <si>
    <t>Intangible assets</t>
  </si>
  <si>
    <t>Deferred tax assets</t>
  </si>
  <si>
    <t>Fixed assets</t>
  </si>
  <si>
    <t>Other assets</t>
  </si>
  <si>
    <t>Total assets</t>
  </si>
  <si>
    <t>Deposits from customers</t>
  </si>
  <si>
    <t>Listed debt securities</t>
  </si>
  <si>
    <t>Taxes payable</t>
  </si>
  <si>
    <t>Lease liabilities</t>
  </si>
  <si>
    <t>Pension liabilities</t>
  </si>
  <si>
    <t>Impairments on financial commitments</t>
  </si>
  <si>
    <t>Other liabilities</t>
  </si>
  <si>
    <t>Senior non-preferred bonds</t>
  </si>
  <si>
    <t>Subordinated loan capital</t>
  </si>
  <si>
    <t>Total liabilities</t>
  </si>
  <si>
    <t>Share capital</t>
  </si>
  <si>
    <t>Premium reserve</t>
  </si>
  <si>
    <t>Proposed dividend</t>
  </si>
  <si>
    <t>Hybrid capital</t>
  </si>
  <si>
    <t>Other equity</t>
  </si>
  <si>
    <t>Total equity</t>
  </si>
  <si>
    <t>Total liabilities and equity</t>
  </si>
  <si>
    <t>2022</t>
  </si>
  <si>
    <t>Interest income effective interest method</t>
  </si>
  <si>
    <t>Other interest income</t>
  </si>
  <si>
    <t>Dividends</t>
  </si>
  <si>
    <t>Income from ownership interests</t>
  </si>
  <si>
    <t>SpareBank 1 SR-Bank Group</t>
  </si>
  <si>
    <t>Factbook</t>
  </si>
  <si>
    <t xml:space="preserve">Contact information </t>
  </si>
  <si>
    <t>Group Management</t>
  </si>
  <si>
    <t>Benedicte Schilbred Fasmer, CEO</t>
  </si>
  <si>
    <t>benedicte.fasmer@sr-bank.no</t>
  </si>
  <si>
    <t xml:space="preserve"> +47 950 60 034</t>
  </si>
  <si>
    <t>Inge Reinertsen, CFO</t>
  </si>
  <si>
    <t>inge.reinertsen@sr-bank.no</t>
  </si>
  <si>
    <t xml:space="preserve"> +47 909 95 033</t>
  </si>
  <si>
    <t>For further information, please contact</t>
  </si>
  <si>
    <t>Morten Forgaard, Investor relations</t>
  </si>
  <si>
    <t>morten.forgaard@sr-bank.no</t>
  </si>
  <si>
    <t xml:space="preserve"> +47 916 21 425</t>
  </si>
  <si>
    <t>Address</t>
  </si>
  <si>
    <t xml:space="preserve">Post: </t>
  </si>
  <si>
    <t>Postboks 250</t>
  </si>
  <si>
    <t>4068 Stavanger</t>
  </si>
  <si>
    <t>Visiting address:</t>
  </si>
  <si>
    <t>Christen Tranes Gate 35</t>
  </si>
  <si>
    <t>Telephone number</t>
  </si>
  <si>
    <t>Financial calendar</t>
  </si>
  <si>
    <t>Contents SpareBank 1 SR-Bank Group</t>
  </si>
  <si>
    <t>Chapter 1 - Financial results and key figures</t>
  </si>
  <si>
    <t>1.1.1</t>
  </si>
  <si>
    <t>Income statement - condensed</t>
  </si>
  <si>
    <t>1.1.2</t>
  </si>
  <si>
    <t>Income statement</t>
  </si>
  <si>
    <t>1.1.3</t>
  </si>
  <si>
    <t>Comprehensive income statement</t>
  </si>
  <si>
    <t>1.1.4</t>
  </si>
  <si>
    <t>Balance sheet</t>
  </si>
  <si>
    <t>1.1.5</t>
  </si>
  <si>
    <t>Key figures</t>
  </si>
  <si>
    <t>1.1.6</t>
  </si>
  <si>
    <t>Key figures - definitions</t>
  </si>
  <si>
    <t xml:space="preserve">1.2.1 </t>
  </si>
  <si>
    <t xml:space="preserve">1.2.2 </t>
  </si>
  <si>
    <t>Net interest income - split by segments</t>
  </si>
  <si>
    <t xml:space="preserve">1.2.3 </t>
  </si>
  <si>
    <t>Average volumes - split by segments</t>
  </si>
  <si>
    <t xml:space="preserve">1.2.4 </t>
  </si>
  <si>
    <t>Interest rate spreads - split by segments</t>
  </si>
  <si>
    <t>Net other operating income</t>
  </si>
  <si>
    <t xml:space="preserve">1.3.1 </t>
  </si>
  <si>
    <t xml:space="preserve">1.3.2 </t>
  </si>
  <si>
    <t>Operating expenses</t>
  </si>
  <si>
    <t>1.4.1</t>
  </si>
  <si>
    <t>1.4.2</t>
  </si>
  <si>
    <t>Numer of staff and branches</t>
  </si>
  <si>
    <t>Subsidiaries and ownership interests</t>
  </si>
  <si>
    <t>1.5.1</t>
  </si>
  <si>
    <t>Subsidiaries</t>
  </si>
  <si>
    <t>1.5.2</t>
  </si>
  <si>
    <t>Subsidiaries - Income statement condensed</t>
  </si>
  <si>
    <t>1.5.3</t>
  </si>
  <si>
    <t>Ownership interests</t>
  </si>
  <si>
    <t>Loans and financial commitments</t>
  </si>
  <si>
    <t>1.6.1</t>
  </si>
  <si>
    <t>Loans to customers by industry segment</t>
  </si>
  <si>
    <t xml:space="preserve">1.6.2 </t>
  </si>
  <si>
    <t>Development in maximum exposure of loans and financial</t>
  </si>
  <si>
    <t>commitments to customers</t>
  </si>
  <si>
    <t xml:space="preserve">1.6.3 </t>
  </si>
  <si>
    <t>Development in accumulated impairment of loans and financial</t>
  </si>
  <si>
    <t>Liquidity and funding</t>
  </si>
  <si>
    <t xml:space="preserve">1.7.1 </t>
  </si>
  <si>
    <t>Funding</t>
  </si>
  <si>
    <t>1.7.2</t>
  </si>
  <si>
    <t>Redemption profile</t>
  </si>
  <si>
    <t>1.7.3</t>
  </si>
  <si>
    <t>Minimum requirement for own funds and eligible liabilities (MREL)</t>
  </si>
  <si>
    <t>1.7.4</t>
  </si>
  <si>
    <t>Liquid assets</t>
  </si>
  <si>
    <t>1.7.5</t>
  </si>
  <si>
    <t>Liquidity Coverage Ratio (LCR)</t>
  </si>
  <si>
    <t>1.7.6</t>
  </si>
  <si>
    <t xml:space="preserve">Net Stable Funding Ratio (NSFR) </t>
  </si>
  <si>
    <t>1.7.7</t>
  </si>
  <si>
    <t>Ratings</t>
  </si>
  <si>
    <t>1.7.8</t>
  </si>
  <si>
    <t>Major shareholders</t>
  </si>
  <si>
    <t>Capital adequacy</t>
  </si>
  <si>
    <t xml:space="preserve">1.8.1 </t>
  </si>
  <si>
    <t>Sustainable financing</t>
  </si>
  <si>
    <t xml:space="preserve">1.9.1 </t>
  </si>
  <si>
    <t>Chapter 2 - Segmental reporting</t>
  </si>
  <si>
    <t xml:space="preserve">2.1.1 </t>
  </si>
  <si>
    <t>Financial performance - Extracts from income statement</t>
  </si>
  <si>
    <t xml:space="preserve">2.1.2  </t>
  </si>
  <si>
    <t>Loan portfolio distributed by risk class</t>
  </si>
  <si>
    <t>2.1.3</t>
  </si>
  <si>
    <t>Loan portfolio distributed by size of loan</t>
  </si>
  <si>
    <t>Retail market</t>
  </si>
  <si>
    <t xml:space="preserve">2.2.1 </t>
  </si>
  <si>
    <t>Retail market - Financial performance</t>
  </si>
  <si>
    <t xml:space="preserve">2.2.2 </t>
  </si>
  <si>
    <t>Retail market - Risk classification of portfolio</t>
  </si>
  <si>
    <t xml:space="preserve">2.2.3 </t>
  </si>
  <si>
    <t>Retail market - Distribution of loan to value</t>
  </si>
  <si>
    <t>Corporate market</t>
  </si>
  <si>
    <t xml:space="preserve">2.3.1 </t>
  </si>
  <si>
    <t>Corporate market - Financial performance</t>
  </si>
  <si>
    <t>2.3.2</t>
  </si>
  <si>
    <t>Corporate market - Risk classification of portfolio</t>
  </si>
  <si>
    <t>SME &amp; agriculture</t>
  </si>
  <si>
    <t xml:space="preserve">2.4.1 </t>
  </si>
  <si>
    <t>SME &amp; agriculture - Financial performance</t>
  </si>
  <si>
    <t>2.4.2</t>
  </si>
  <si>
    <t>SME &amp; agriculture - Risk classification of portfolio</t>
  </si>
  <si>
    <t>Profitability</t>
  </si>
  <si>
    <t>Return on equity</t>
  </si>
  <si>
    <t>Cost to income ratio</t>
  </si>
  <si>
    <t>Cost to income ratio Banking Group</t>
  </si>
  <si>
    <t>Loans and financial commitments in Stage 2 in % of gross loans and financial commitments</t>
  </si>
  <si>
    <t>Loans and financial commitments in Stage 3 in % of gross loans and financial commitments</t>
  </si>
  <si>
    <t>SpareBank 1 SR-Bank share</t>
  </si>
  <si>
    <t>Book equity per share (including dividends)</t>
  </si>
  <si>
    <t>2024</t>
  </si>
  <si>
    <t>Cost to income ratio Group</t>
  </si>
  <si>
    <t>Average total assets</t>
  </si>
  <si>
    <t>Average net interest margin</t>
  </si>
  <si>
    <t>Gross loans to customers</t>
  </si>
  <si>
    <t>Impairments on loans and financial commitments</t>
  </si>
  <si>
    <t>Book equity per share (including dividends) (group)</t>
  </si>
  <si>
    <t xml:space="preserve">Earnings per share, NOK </t>
  </si>
  <si>
    <t>Market price</t>
  </si>
  <si>
    <t>Price / Earnings per share</t>
  </si>
  <si>
    <t>1.1  Financial results and key figures</t>
  </si>
  <si>
    <t>1.2  Net interest income</t>
  </si>
  <si>
    <t>1.3  Net other operating income</t>
  </si>
  <si>
    <t>1.4  Operating expenses</t>
  </si>
  <si>
    <t>1.5  Subsidiaries and ownership interests</t>
  </si>
  <si>
    <t>1.6  Loans and financial commitments</t>
  </si>
  <si>
    <t>1.7  Liquidity and funding</t>
  </si>
  <si>
    <t>1.8  Capital adequacy</t>
  </si>
  <si>
    <t>1.9  Sustainable financing</t>
  </si>
  <si>
    <t>1.1.1 Income statement - condensed</t>
  </si>
  <si>
    <t xml:space="preserve">Quarterly figures </t>
  </si>
  <si>
    <t>(MNOK)</t>
  </si>
  <si>
    <t>1.1.2 Income statement</t>
  </si>
  <si>
    <t>Full year figures</t>
  </si>
  <si>
    <t>YTD 2024</t>
  </si>
  <si>
    <t>2021</t>
  </si>
  <si>
    <t>1.1.3 Comprehensive income statement</t>
  </si>
  <si>
    <t>1.1.4 Balance sheet</t>
  </si>
  <si>
    <r>
      <t xml:space="preserve">Quarterly figures </t>
    </r>
    <r>
      <rPr>
        <b/>
        <vertAlign val="superscript"/>
        <sz val="11"/>
        <color rgb="FF003296"/>
        <rFont val="Calibri"/>
        <family val="2"/>
        <scheme val="minor"/>
      </rPr>
      <t>1</t>
    </r>
  </si>
  <si>
    <t>Certificates and bonds</t>
  </si>
  <si>
    <t>Right of use assets</t>
  </si>
  <si>
    <r>
      <t xml:space="preserve">Full year figures </t>
    </r>
    <r>
      <rPr>
        <b/>
        <vertAlign val="superscript"/>
        <sz val="11"/>
        <color rgb="FF003296"/>
        <rFont val="Calibri"/>
        <family val="2"/>
        <scheme val="minor"/>
      </rPr>
      <t>1</t>
    </r>
  </si>
  <si>
    <t>Investment in susidiaries</t>
  </si>
  <si>
    <t>Senior non.preferred bonds</t>
  </si>
  <si>
    <t>1.1.5 Key figures</t>
  </si>
  <si>
    <t>Balance sheet figures from quarterly accounts</t>
  </si>
  <si>
    <t xml:space="preserve">Growth in loans over last 12 months </t>
  </si>
  <si>
    <t xml:space="preserve">Growth in deposits over last 12 months </t>
  </si>
  <si>
    <r>
      <t xml:space="preserve">Total assets </t>
    </r>
    <r>
      <rPr>
        <vertAlign val="superscript"/>
        <sz val="11"/>
        <rFont val="Calibri"/>
        <family val="2"/>
        <scheme val="minor"/>
      </rPr>
      <t>1</t>
    </r>
  </si>
  <si>
    <t xml:space="preserve">Impairment ratio, annualized </t>
  </si>
  <si>
    <t>Loans and financial commitments in Stage 2 and Stage 3</t>
  </si>
  <si>
    <t>Liquidity</t>
  </si>
  <si>
    <t xml:space="preserve">Liquidity Coverage Ratio (LCR) </t>
  </si>
  <si>
    <t xml:space="preserve">Deposit to loan ratio </t>
  </si>
  <si>
    <t>Market capitalisation</t>
  </si>
  <si>
    <t xml:space="preserve">Number of shares issued, millions </t>
  </si>
  <si>
    <t>Earnings per share, NOK (annualized)</t>
  </si>
  <si>
    <t xml:space="preserve">Price/earnings per share </t>
  </si>
  <si>
    <t xml:space="preserve">Price / Book equity (group) </t>
  </si>
  <si>
    <r>
      <t xml:space="preserve">Annualized turnover rate </t>
    </r>
    <r>
      <rPr>
        <vertAlign val="superscript"/>
        <sz val="11"/>
        <rFont val="Calibri"/>
        <family val="2"/>
        <scheme val="minor"/>
      </rPr>
      <t>2</t>
    </r>
  </si>
  <si>
    <r>
      <t xml:space="preserve">Effective return </t>
    </r>
    <r>
      <rPr>
        <vertAlign val="superscript"/>
        <sz val="11"/>
        <rFont val="Calibri"/>
        <family val="2"/>
        <scheme val="minor"/>
      </rPr>
      <t>3</t>
    </r>
  </si>
  <si>
    <t>BALANCE SHEET</t>
  </si>
  <si>
    <r>
      <t xml:space="preserve">Total assets </t>
    </r>
    <r>
      <rPr>
        <vertAlign val="superscript"/>
        <sz val="11"/>
        <color theme="1"/>
        <rFont val="Calibri"/>
        <family val="2"/>
        <scheme val="minor"/>
      </rPr>
      <t>1</t>
    </r>
  </si>
  <si>
    <t xml:space="preserve">Impairments on loans and financial commitments </t>
  </si>
  <si>
    <t>Impairment ratio</t>
  </si>
  <si>
    <t xml:space="preserve">Loans and financial commitments  in Stage 3 </t>
  </si>
  <si>
    <t>Loans and financial commitments in Stage 3, % of gross loans and financial commitments</t>
  </si>
  <si>
    <t>2020</t>
  </si>
  <si>
    <t>2019</t>
  </si>
  <si>
    <t>Market capitalisation (MNOK)</t>
  </si>
  <si>
    <t>Dividends per share</t>
  </si>
  <si>
    <t>Price / Book equity</t>
  </si>
  <si>
    <r>
      <t xml:space="preserve">Effective return 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</si>
  <si>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8"/>
        <color rgb="FF000000"/>
        <rFont val="Arial Narrow"/>
        <family val="2"/>
      </rPr>
      <t>1)</t>
    </r>
    <r>
      <rPr>
        <sz val="8"/>
        <color indexed="8"/>
        <rFont val="Arial Narrow"/>
        <family val="2"/>
      </rPr>
      <t xml:space="preserve"> The 2022 figures has been altered to reflect the change in principle following the implementation of IFRS 17/IFRS 9.</t>
    </r>
  </si>
  <si>
    <r>
      <rPr>
        <vertAlign val="superscript"/>
        <sz val="8"/>
        <color indexed="8"/>
        <rFont val="Arial Narrow"/>
        <family val="2"/>
      </rPr>
      <t>2)</t>
    </r>
    <r>
      <rPr>
        <sz val="8"/>
        <color indexed="8"/>
        <rFont val="Arial Narrow"/>
        <family val="2"/>
      </rPr>
      <t xml:space="preserve"> Annualized turnover of the share during the period, measured as a percentage of the number of outstanding shares</t>
    </r>
  </si>
  <si>
    <r>
      <rPr>
        <vertAlign val="superscript"/>
        <sz val="8"/>
        <color indexed="8"/>
        <rFont val="Arial Narrow"/>
        <family val="2"/>
      </rPr>
      <t>3)</t>
    </r>
    <r>
      <rPr>
        <sz val="8"/>
        <color indexed="8"/>
        <rFont val="Arial Narrow"/>
        <family val="2"/>
      </rPr>
      <t xml:space="preserve"> %- change in the market price in the last period, including paid share dividend</t>
    </r>
  </si>
  <si>
    <t>1.2.1 Net interest income</t>
  </si>
  <si>
    <t>Interest on receivables from credit institutions</t>
  </si>
  <si>
    <t>Interest on loans to customers</t>
  </si>
  <si>
    <t>Interest on commercial paper and bonds</t>
  </si>
  <si>
    <t>Total interest income</t>
  </si>
  <si>
    <t>Interest on amounts due to credit institutions</t>
  </si>
  <si>
    <t>Interest on deposits from customers</t>
  </si>
  <si>
    <t>Interest on debt securities issued</t>
  </si>
  <si>
    <t>Interest on subordinated loan capital</t>
  </si>
  <si>
    <t>Fee to the Norwegian Banks Guarantee Fund</t>
  </si>
  <si>
    <t>Other interest expenses</t>
  </si>
  <si>
    <t>Total interest expenses</t>
  </si>
  <si>
    <t>Interest on certificates and bonds</t>
  </si>
  <si>
    <t>Interest on debt to credit institutions</t>
  </si>
  <si>
    <r>
      <t xml:space="preserve">1.2.2 Net interest income - split by segments </t>
    </r>
    <r>
      <rPr>
        <b/>
        <u/>
        <vertAlign val="superscript"/>
        <sz val="14"/>
        <color rgb="FF003296"/>
        <rFont val="Calibri"/>
        <family val="2"/>
        <scheme val="minor"/>
      </rPr>
      <t>1)</t>
    </r>
  </si>
  <si>
    <t>Net interest income from loans to customers</t>
  </si>
  <si>
    <t xml:space="preserve">   Retail market</t>
  </si>
  <si>
    <t xml:space="preserve">   Corporate market</t>
  </si>
  <si>
    <t xml:space="preserve">   SME &amp; agriculture</t>
  </si>
  <si>
    <t>Net interest income on deposits from customers</t>
  </si>
  <si>
    <t>Equity, non-interest bearing items and other</t>
  </si>
  <si>
    <t>1.2.3 Average volumes - split by segments</t>
  </si>
  <si>
    <t>Loans to customers segments</t>
  </si>
  <si>
    <t>Deposits from customers segments</t>
  </si>
  <si>
    <r>
      <t xml:space="preserve">1.2.4 Interest rate margins - split by segments </t>
    </r>
    <r>
      <rPr>
        <b/>
        <u/>
        <vertAlign val="superscript"/>
        <sz val="14"/>
        <color rgb="FF003296"/>
        <rFont val="Calibri"/>
        <family val="2"/>
        <scheme val="minor"/>
      </rPr>
      <t>1)</t>
    </r>
  </si>
  <si>
    <t>Per cent</t>
  </si>
  <si>
    <t>Total lending - customer segments</t>
  </si>
  <si>
    <t>Total deposits - customer segments</t>
  </si>
  <si>
    <t>Combined margins - customer segments - weighted total</t>
  </si>
  <si>
    <t>Combined margins - Retail market</t>
  </si>
  <si>
    <t>Combined margins - Corporate market</t>
  </si>
  <si>
    <t>Combined margins - SME &amp; agriculture</t>
  </si>
  <si>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Average customer rate measured against 3-month money market rate</t>
    </r>
  </si>
  <si>
    <t>1.3.1 Net commission and other income</t>
  </si>
  <si>
    <t>Quarterly figures</t>
  </si>
  <si>
    <t>Payment facilities</t>
  </si>
  <si>
    <t>Savings/placements</t>
  </si>
  <si>
    <t>Insurance products</t>
  </si>
  <si>
    <t>Commission income - EiendomsMegler 1 SR-Eiendom AS</t>
  </si>
  <si>
    <t>Gurantee commission</t>
  </si>
  <si>
    <t>Arrangement- and customer fees</t>
  </si>
  <si>
    <t>Commission income - SpareBank 1 SR-Bank ForretningsPartner AS</t>
  </si>
  <si>
    <t>Other</t>
  </si>
  <si>
    <t>1.3.2 Net income on financial investments</t>
  </si>
  <si>
    <t>Investment income, associates</t>
  </si>
  <si>
    <t xml:space="preserve"> - of which capital change in shares and certificates</t>
  </si>
  <si>
    <t xml:space="preserve"> - of which capital change in certificates and bonds incl. derivatives</t>
  </si>
  <si>
    <t xml:space="preserve"> - of which currency customer- and own-account trading</t>
  </si>
  <si>
    <t xml:space="preserve"> - of which value change basisswap and other IFRS-effects </t>
  </si>
  <si>
    <t>1.4.1 Operating expenses</t>
  </si>
  <si>
    <t>Salaries</t>
  </si>
  <si>
    <t>Pension cost</t>
  </si>
  <si>
    <t>Employer`s national insurance contributions</t>
  </si>
  <si>
    <t>Other personnel expenses</t>
  </si>
  <si>
    <t>Total personnel expenses</t>
  </si>
  <si>
    <t>IT expenses</t>
  </si>
  <si>
    <t>Marketing</t>
  </si>
  <si>
    <t>Administrative expenses</t>
  </si>
  <si>
    <t>Operating expenses from real estate</t>
  </si>
  <si>
    <t>Depreciation and impairments</t>
  </si>
  <si>
    <t>1.4.2 Number of staff and branches</t>
  </si>
  <si>
    <t>Number of man-years</t>
  </si>
  <si>
    <t>Number of man-years including temporary workers</t>
  </si>
  <si>
    <t>Number of branches</t>
  </si>
  <si>
    <t>1.5.1 Subsidiaries</t>
  </si>
  <si>
    <t>SR-Boligkreditt AS</t>
  </si>
  <si>
    <t>Operating profit before tax</t>
  </si>
  <si>
    <t>EiendomsMegler 1 SR-Eiendom AS</t>
  </si>
  <si>
    <t>FinStart Nordic AS</t>
  </si>
  <si>
    <t>Others</t>
  </si>
  <si>
    <t>Total subsidiaries</t>
  </si>
  <si>
    <t>1.5.2 Subsidiaries - Income statement condensed</t>
  </si>
  <si>
    <t>SR-Boligkreditt AS - quarterly figures</t>
  </si>
  <si>
    <t>SR-Boligkreditt AS - full year figures</t>
  </si>
  <si>
    <t>EiendomsMegler 1 SR-Eiendom AS - quarterly figures</t>
  </si>
  <si>
    <t>EiendomsMegler 1 SR-Eiendom AS - full year figures</t>
  </si>
  <si>
    <t>1.5.3 Ownership interests</t>
  </si>
  <si>
    <t>SpareBank 1 Gruppen AS</t>
  </si>
  <si>
    <t>Interest ownership (%)</t>
  </si>
  <si>
    <t>Profitshare after tax</t>
  </si>
  <si>
    <t>BN Bank AS</t>
  </si>
  <si>
    <t>SpareBank 1 Kreditt AS</t>
  </si>
  <si>
    <t>SpareBank Betaling AS</t>
  </si>
  <si>
    <t>Total ownership interests</t>
  </si>
  <si>
    <t>Rygir Group</t>
  </si>
  <si>
    <t xml:space="preserve">Total ownership interests in the group </t>
  </si>
  <si>
    <t xml:space="preserve">Total ownership in the group </t>
  </si>
  <si>
    <t xml:space="preserve">The profit contribution here is included in the company’s results under subsidiaries. </t>
  </si>
  <si>
    <t>1.6.1 Loans to customers by industry segment</t>
  </si>
  <si>
    <t>Gross loans</t>
  </si>
  <si>
    <t>Accumulated impairment</t>
  </si>
  <si>
    <t>Net</t>
  </si>
  <si>
    <t>Stage 1</t>
  </si>
  <si>
    <t>Stage 2</t>
  </si>
  <si>
    <t>Stage 3</t>
  </si>
  <si>
    <t>Total</t>
  </si>
  <si>
    <t>Aquaculture</t>
  </si>
  <si>
    <t>Industry</t>
  </si>
  <si>
    <t>Agriculture/forestry</t>
  </si>
  <si>
    <t>Financial and insurance services</t>
  </si>
  <si>
    <t>Administrative and support services</t>
  </si>
  <si>
    <t>Other service industry</t>
  </si>
  <si>
    <t>Wholesale and retail trade, hotels and restaurants</t>
  </si>
  <si>
    <t>Offshore, oil and gas E&amp;P</t>
  </si>
  <si>
    <t>Oilservices</t>
  </si>
  <si>
    <t>Building and construction</t>
  </si>
  <si>
    <t>Renevable energy, water, and waste collection</t>
  </si>
  <si>
    <t>Commercial real estate</t>
  </si>
  <si>
    <t>Shipping and other transport</t>
  </si>
  <si>
    <t>Retail customers</t>
  </si>
  <si>
    <t>Stage 1 - Impairments on loans recognised in the balance sheet by industry segment</t>
  </si>
  <si>
    <t>Stage 2 - Impairments on loans recognised in the balance sheet by industry segment</t>
  </si>
  <si>
    <t>Stage 3 - Impairments on loans recognised in the balance sheet by industry segment</t>
  </si>
  <si>
    <t>1.6.2 Development in maximum exposure of loans and financial commitments to customers</t>
  </si>
  <si>
    <t>Q4-21</t>
  </si>
  <si>
    <t>Gross loans at beginning of period</t>
  </si>
  <si>
    <t>Net increase/(decrease) balance existing loans</t>
  </si>
  <si>
    <t>Originated or purchased during the period</t>
  </si>
  <si>
    <t>Loans that have been derecognised</t>
  </si>
  <si>
    <t>Gross loans at end of period</t>
  </si>
  <si>
    <t>Financial commitments at beginning of period</t>
  </si>
  <si>
    <t>Net increase/(decrease) during period</t>
  </si>
  <si>
    <t>Financial commitments at end of period</t>
  </si>
  <si>
    <t>Stage 1 - development in maximum exposure of loans and financial commitments to customers</t>
  </si>
  <si>
    <t>Transfer to (from) stage 1</t>
  </si>
  <si>
    <t>Transfer to (from) stage 2</t>
  </si>
  <si>
    <t>Transfer to (from) stage 3</t>
  </si>
  <si>
    <t>Stage 2 - development in maximum exposure of loans and financial commitments to customers</t>
  </si>
  <si>
    <t>Stage 3 - development in maximum exposure of loans and financial commitments to customers</t>
  </si>
  <si>
    <t>1.6.3 Development in accumulated impairment of loans and financial commitments to customers</t>
  </si>
  <si>
    <t>Accumulated impairment at beginning of period</t>
  </si>
  <si>
    <t>Net new  measurement of impairment</t>
  </si>
  <si>
    <t>New issue or purchased loan</t>
  </si>
  <si>
    <t>Accumulated impairment at end of period</t>
  </si>
  <si>
    <t>Stage 1 - Development in accumulated impairment of loans and financial commitments to customers</t>
  </si>
  <si>
    <t>Changes due to significant change in credit risk</t>
  </si>
  <si>
    <t>Stage 2 - Development in accumulated impairment of loans and financial commitments to customers</t>
  </si>
  <si>
    <t>Stage 3 - Development in accumulated impairment of loans and financial commitments to customers</t>
  </si>
  <si>
    <t>1.7.1  Funding</t>
  </si>
  <si>
    <r>
      <t xml:space="preserve">Sparebank 1 SR-Bank ASA issues senior debt and subordinated debt. SR- Boligkreditt AS, which is a wholly owned subsidiary of Sparebank 1 SR-Bank ASA, issues covered bonds. </t>
    </r>
    <r>
      <rPr>
        <sz val="11"/>
        <rFont val="Calibri"/>
        <family val="2"/>
      </rPr>
      <t xml:space="preserve">SpareBank 1 SR-Bank ASA </t>
    </r>
    <r>
      <rPr>
        <sz val="11"/>
        <color rgb="FF333333"/>
        <rFont val="Calibri"/>
        <family val="2"/>
      </rPr>
      <t>issues bonds through large public transactions and private placements.</t>
    </r>
  </si>
  <si>
    <t xml:space="preserve">NOK </t>
  </si>
  <si>
    <t xml:space="preserve">Maturity </t>
  </si>
  <si>
    <t xml:space="preserve">billion  </t>
  </si>
  <si>
    <r>
      <t xml:space="preserve">(years) </t>
    </r>
    <r>
      <rPr>
        <vertAlign val="superscript"/>
        <sz val="11"/>
        <rFont val="Calibri"/>
        <family val="2"/>
      </rPr>
      <t>1)</t>
    </r>
  </si>
  <si>
    <t>Covered bonds</t>
  </si>
  <si>
    <t>Senior unsecured bonds</t>
  </si>
  <si>
    <t>Additional Tier 1 capital and Tier 2 loans</t>
  </si>
  <si>
    <t>Total including Tier 1 capital and Tier 2 loans</t>
  </si>
  <si>
    <t>1)  Maturity as per first call option.</t>
  </si>
  <si>
    <t>2025</t>
  </si>
  <si>
    <t>2026</t>
  </si>
  <si>
    <t>2027</t>
  </si>
  <si>
    <t>2028</t>
  </si>
  <si>
    <t>2029</t>
  </si>
  <si>
    <t>2030</t>
  </si>
  <si>
    <t>2031+</t>
  </si>
  <si>
    <t>1.7.3 Minimum requirement for own funds and eligible liabilities (MREL)</t>
  </si>
  <si>
    <t xml:space="preserve">Own funds and eligible liabilities </t>
  </si>
  <si>
    <t xml:space="preserve">- of which own funds and subordinated liabilities </t>
  </si>
  <si>
    <t>Total risk exposure amount (TREA) of the resolution group</t>
  </si>
  <si>
    <t>Own funds and eligible liabilities as a percentage of TREA</t>
  </si>
  <si>
    <t>- of which own funds and subordinated liabilities</t>
  </si>
  <si>
    <t>MREL requirement expressed as percentage of the total risk exposure amount</t>
  </si>
  <si>
    <t>MREL requirement expressed as nominal amount</t>
  </si>
  <si>
    <t>Surplus (+) / deficit (-) of MREL capital</t>
  </si>
  <si>
    <t xml:space="preserve">EUR </t>
  </si>
  <si>
    <t>Other *</t>
  </si>
  <si>
    <t>Securities issued or guaranteed by sovereigns, central banks, MDBs and international organisations</t>
  </si>
  <si>
    <t>Securities issued by municipalities and PSEs</t>
  </si>
  <si>
    <t>Extremely high quality covered bonds</t>
  </si>
  <si>
    <t>Level 1 assets</t>
  </si>
  <si>
    <t>Securities issued or guaranteed by sovereigns, central banks, municipalities and PSEs</t>
  </si>
  <si>
    <t>High quality covered bonds</t>
  </si>
  <si>
    <t>Corporate debt securities (lowest rating AA-)</t>
  </si>
  <si>
    <t>Level 2A assets</t>
  </si>
  <si>
    <t>Asset-backed securities</t>
  </si>
  <si>
    <t>Corporate debt securities (rated A+ to BBB-)</t>
  </si>
  <si>
    <t>Shares (major stock index)</t>
  </si>
  <si>
    <t>Level 2B assets</t>
  </si>
  <si>
    <t>Level 2 assets</t>
  </si>
  <si>
    <t>Total liquid assets</t>
  </si>
  <si>
    <t>*Not a significant currency.</t>
  </si>
  <si>
    <t>1.7.5  Liquidity Coverage Ratio (LCR)</t>
  </si>
  <si>
    <t>EUR</t>
  </si>
  <si>
    <t>NOK</t>
  </si>
  <si>
    <t xml:space="preserve">1.7.6  Net Stable Funding Ratio (NSFR) </t>
  </si>
  <si>
    <t>Net Stable Funding Ratio (per cent)</t>
  </si>
  <si>
    <t>1.7.7  Credit ratings from international rating agencies</t>
  </si>
  <si>
    <t>AAA/Aaa</t>
  </si>
  <si>
    <t>AA+/Aa1</t>
  </si>
  <si>
    <t>AA/Aa2</t>
  </si>
  <si>
    <t>AA-/Aa3</t>
  </si>
  <si>
    <t>Moody's</t>
  </si>
  <si>
    <t>A+/A1</t>
  </si>
  <si>
    <t>A/A2</t>
  </si>
  <si>
    <t>A-/A3</t>
  </si>
  <si>
    <t>BBB/Baa</t>
  </si>
  <si>
    <t>BB/Ba</t>
  </si>
  <si>
    <t>B</t>
  </si>
  <si>
    <t>Long-term debt</t>
  </si>
  <si>
    <t>Outlook</t>
  </si>
  <si>
    <t>Updated</t>
  </si>
  <si>
    <t>Short-term debt</t>
  </si>
  <si>
    <t xml:space="preserve">Moody's </t>
  </si>
  <si>
    <t>Aa3</t>
  </si>
  <si>
    <t>Stable</t>
  </si>
  <si>
    <t>P-1</t>
  </si>
  <si>
    <t>Covered bonds issued by SR-Boligkreditt are rated Aaa by Moody's (stable outlook).</t>
  </si>
  <si>
    <t>Volume (1.000)</t>
  </si>
  <si>
    <t>Share %</t>
  </si>
  <si>
    <t>Sparebankstiftelsen SR-Bank</t>
  </si>
  <si>
    <t>Folketrygdfondet</t>
  </si>
  <si>
    <t>SpareBank 1-stiftinga Kvinnherad</t>
  </si>
  <si>
    <t>State Street Bank and Trust Co, U.S.A.</t>
  </si>
  <si>
    <t>Brown Brothers Harriman &amp; Co, U.S.A.</t>
  </si>
  <si>
    <t>Pareto Aksje Norge</t>
  </si>
  <si>
    <t>JPMorgan Chase Bank NA, U.S.A.</t>
  </si>
  <si>
    <t>Verdipapirfondet Alfred Berg Gambak</t>
  </si>
  <si>
    <t>Odin Norge</t>
  </si>
  <si>
    <t>Danske Invest Norske Instit. II</t>
  </si>
  <si>
    <t>J.P.Morgan SE, Luxembourg</t>
  </si>
  <si>
    <t>Swedbank AB</t>
  </si>
  <si>
    <t>Pareto Invest Norge AS</t>
  </si>
  <si>
    <t>AS Clipper</t>
  </si>
  <si>
    <t>KLP AksjeNorge Indeks</t>
  </si>
  <si>
    <t>Westco AS</t>
  </si>
  <si>
    <t>Vpf Nordea Norge Verdi</t>
  </si>
  <si>
    <t>Forsvarets Personellservice</t>
  </si>
  <si>
    <t>Sum 20 largest</t>
  </si>
  <si>
    <t>1.8.1 Capital adequacy</t>
  </si>
  <si>
    <t>Allocated to dividend</t>
  </si>
  <si>
    <t xml:space="preserve"> </t>
  </si>
  <si>
    <t>Tier 1 capital</t>
  </si>
  <si>
    <r>
      <t xml:space="preserve">Deferred taxes, goodwill and other intangible assets </t>
    </r>
    <r>
      <rPr>
        <vertAlign val="superscript"/>
        <sz val="11"/>
        <rFont val="Calibri"/>
        <family val="2"/>
        <scheme val="minor"/>
      </rPr>
      <t>1)</t>
    </r>
  </si>
  <si>
    <t>Deduction for allocated dividends</t>
  </si>
  <si>
    <t>Deduction in expected losses IRB less loss provisions</t>
  </si>
  <si>
    <t>Insufficient coverage for non-performing exposures</t>
  </si>
  <si>
    <t>Profit for the period that cannot be included in total Tier 1 capital</t>
  </si>
  <si>
    <t>Hybrid capital that cannot be included in CET 1 capital</t>
  </si>
  <si>
    <t>Deduction for CET 1 capital in essential investments in financial institutions</t>
  </si>
  <si>
    <t>Deduction for CET 1 capital in not essential investments in financial institutions</t>
  </si>
  <si>
    <t>Value adjustments due to the requirements for prudent valuation</t>
  </si>
  <si>
    <t xml:space="preserve">Hybrid capital </t>
  </si>
  <si>
    <t>Hybrid capital that cannot be included in Tier 1 capital</t>
  </si>
  <si>
    <t>Deduction for essential investments in financial institutions </t>
  </si>
  <si>
    <t xml:space="preserve">Tier 2 capital  </t>
  </si>
  <si>
    <r>
      <t>Term subordinated loan capital</t>
    </r>
    <r>
      <rPr>
        <vertAlign val="superscript"/>
        <sz val="11"/>
        <rFont val="Calibri"/>
        <family val="2"/>
        <scheme val="minor"/>
      </rPr>
      <t xml:space="preserve"> </t>
    </r>
  </si>
  <si>
    <t>Deduction for essential investments in financial institutions</t>
  </si>
  <si>
    <t>Tier 2 capital</t>
  </si>
  <si>
    <t>Corporates - SME</t>
  </si>
  <si>
    <t>Corporates - Specialised Lending</t>
  </si>
  <si>
    <t>Corporates - Other</t>
  </si>
  <si>
    <t>Retail - Secured by real estate SME</t>
  </si>
  <si>
    <t>Retail - Secured by real estate non-SME</t>
  </si>
  <si>
    <t>Retail - Other SME</t>
  </si>
  <si>
    <t>Retail - Other non-SME</t>
  </si>
  <si>
    <t>Equity positions</t>
  </si>
  <si>
    <t>Central governments or central banks</t>
  </si>
  <si>
    <t xml:space="preserve">Regional governments or local authorities, Public sector entities </t>
  </si>
  <si>
    <t>Institutions</t>
  </si>
  <si>
    <t>Corporates</t>
  </si>
  <si>
    <t>Retail</t>
  </si>
  <si>
    <t>Secured by mortgages on immovable property</t>
  </si>
  <si>
    <t xml:space="preserve">Exposures in default </t>
  </si>
  <si>
    <t>Items associated with particular high risk</t>
  </si>
  <si>
    <t>Collective investments undertakings (CIU)</t>
  </si>
  <si>
    <r>
      <t xml:space="preserve">Other assets </t>
    </r>
    <r>
      <rPr>
        <vertAlign val="superscript"/>
        <sz val="11"/>
        <rFont val="Calibri"/>
        <family val="2"/>
        <scheme val="minor"/>
      </rPr>
      <t>1)</t>
    </r>
  </si>
  <si>
    <t>Debt risk</t>
  </si>
  <si>
    <t>Equity risk</t>
  </si>
  <si>
    <t>Foreig Exchange risk</t>
  </si>
  <si>
    <t>Credit value adjustment risk (CVA)</t>
  </si>
  <si>
    <t>Operational risk</t>
  </si>
  <si>
    <r>
      <t>Other risk exposures </t>
    </r>
    <r>
      <rPr>
        <vertAlign val="superscript"/>
        <sz val="11"/>
        <rFont val="Calibri"/>
        <family val="2"/>
        <scheme val="minor"/>
      </rPr>
      <t>2)</t>
    </r>
  </si>
  <si>
    <t>Minimum requirement for common equity Tier 1 capital ratio 4.5 %</t>
  </si>
  <si>
    <t>Buffer requirement</t>
  </si>
  <si>
    <t>Capital conservation buffer 2.5 %</t>
  </si>
  <si>
    <t>Systemic risk buffer 4.5 %</t>
  </si>
  <si>
    <t>Total buffer requirement to common equity Tier 1 capital ratio</t>
  </si>
  <si>
    <t>Available common equity Tier 1 capital ratio after buffer requirement</t>
  </si>
  <si>
    <t>Common equity Tier 1 capital ratio</t>
  </si>
  <si>
    <t>Tier 1 capital ratio</t>
  </si>
  <si>
    <t>Capital ratio</t>
  </si>
  <si>
    <t>Leverage Ratio</t>
  </si>
  <si>
    <t>Residental green buildings</t>
  </si>
  <si>
    <t>Commercial green buildings</t>
  </si>
  <si>
    <t>Renewable energy</t>
  </si>
  <si>
    <t>Clean transportation</t>
  </si>
  <si>
    <t xml:space="preserve">Energy efficiency </t>
  </si>
  <si>
    <t>Waste Management</t>
  </si>
  <si>
    <t>Sustainability-linked loans</t>
  </si>
  <si>
    <t>Aquaculture and agriculture</t>
  </si>
  <si>
    <t>2.1  Financial performance</t>
  </si>
  <si>
    <t>2.2  Retail market</t>
  </si>
  <si>
    <t>2.3  Corporate market</t>
  </si>
  <si>
    <t>2.4  SME &amp; agriculture</t>
  </si>
  <si>
    <t>2.1.1 Extracts from income statement</t>
  </si>
  <si>
    <t xml:space="preserve">Sparebank 1 SR-Bank Group </t>
  </si>
  <si>
    <t>Other activities</t>
  </si>
  <si>
    <t>Eliminations</t>
  </si>
  <si>
    <t>Group</t>
  </si>
  <si>
    <t xml:space="preserve">Balance sheet </t>
  </si>
  <si>
    <t>Individual loss provisions</t>
  </si>
  <si>
    <t xml:space="preserve">     </t>
  </si>
  <si>
    <t>2.1.2  Loan portfolio distributed by risk class</t>
  </si>
  <si>
    <t>PD (Probability of default)</t>
  </si>
  <si>
    <t>0.00-0.5</t>
  </si>
  <si>
    <t>0.5-2.5</t>
  </si>
  <si>
    <t>2.5-99-9</t>
  </si>
  <si>
    <t>2.1.3  Loan portfolio distributed by size of loan</t>
  </si>
  <si>
    <t>&lt; 10 MNOK</t>
  </si>
  <si>
    <t>10-100 MNOK</t>
  </si>
  <si>
    <t>100-250 MNOK</t>
  </si>
  <si>
    <t>&gt; 250 MNOK</t>
  </si>
  <si>
    <t>2.2.1 Retail market - Financial performance</t>
  </si>
  <si>
    <t xml:space="preserve">Balance sheet items </t>
  </si>
  <si>
    <t>Key figures in per cent</t>
  </si>
  <si>
    <t>Deposits to loan ratio</t>
  </si>
  <si>
    <t>2.2.2 Retail market - risk classification of portfolio</t>
  </si>
  <si>
    <t>0.00-0.50</t>
  </si>
  <si>
    <t>0.50-2.50</t>
  </si>
  <si>
    <t>2.50-99.9</t>
  </si>
  <si>
    <t>2.2.3 Retail market - Distribution of loan to value</t>
  </si>
  <si>
    <t>Loan to value in per cent</t>
  </si>
  <si>
    <t>LTV &lt; 40 %</t>
  </si>
  <si>
    <t>LTV 40 - 60 %</t>
  </si>
  <si>
    <t>LTV 60 - 75 %</t>
  </si>
  <si>
    <t>LTV 75 - 85 %</t>
  </si>
  <si>
    <t>LTV &gt; 85 %</t>
  </si>
  <si>
    <t>2.3.1 Corporate market - Financial performance</t>
  </si>
  <si>
    <t>Balance sheet items</t>
  </si>
  <si>
    <t>2.3.2 Corporate market - Risk classification of portfolio</t>
  </si>
  <si>
    <t>2.4.1 SME &amp; agriculture - Financial performance</t>
  </si>
  <si>
    <t>2.4.2 SME &amp; agriculture - Risk classification of portfolio</t>
  </si>
  <si>
    <t>Net gains/losses on financial instruments</t>
  </si>
  <si>
    <t>-</t>
  </si>
  <si>
    <t>was concluded on 31.12.2023 and SpareBank 1 SR-Bank ASA's stake in Folkeinvest AS is 36.9%.</t>
  </si>
  <si>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>In the second quarter of 2023, SpareBank 1 SR-Bank ASA signed an agreement with Folkeinvest AS concerning the acquisition of Monio AS. The agreement</t>
    </r>
  </si>
  <si>
    <t>SpareBank 1 SR-Bank Forretningspartner AS</t>
  </si>
  <si>
    <r>
      <t xml:space="preserve">Monio AS </t>
    </r>
    <r>
      <rPr>
        <vertAlign val="superscript"/>
        <sz val="11"/>
        <color theme="1"/>
        <rFont val="Calibri"/>
        <family val="2"/>
        <scheme val="minor"/>
      </rPr>
      <t>1)</t>
    </r>
  </si>
  <si>
    <t>SpareBank 1 Markets AS</t>
  </si>
  <si>
    <t>As at 31 March 2024</t>
  </si>
  <si>
    <t>1.7.8  Major shareholders as at 31 March 2024</t>
  </si>
  <si>
    <t>Own funds</t>
  </si>
  <si>
    <t>Credit risk</t>
  </si>
  <si>
    <t>Total credit risk, IRB approach</t>
  </si>
  <si>
    <t>Total credit risk, standardised approach</t>
  </si>
  <si>
    <t xml:space="preserve">Total risk exposure amount  </t>
  </si>
  <si>
    <t xml:space="preserve">SpareBank 1 SR-Bank Forretningspartner AS </t>
  </si>
  <si>
    <t>Sparebank 1 SR-Bank Forretningspartner AS - quarterly figures</t>
  </si>
  <si>
    <t>Sparebank 1 SR-Bank Forretningspartner AS  - full year figures</t>
  </si>
  <si>
    <t>Quarterly Report Q2 2024</t>
  </si>
  <si>
    <t>Quarterly Report Q3 2024</t>
  </si>
  <si>
    <t xml:space="preserve"> +47 915 02 002</t>
  </si>
  <si>
    <t>*Companies in which FinStart Nordic AS owns stakes of between 20-50% must, because of accounting rules, be measured as associated companies in the consolidated financial statements.</t>
  </si>
  <si>
    <t>Finstart Nordic AS *</t>
  </si>
  <si>
    <t>SpareBank 1 Forvaltning AS</t>
  </si>
  <si>
    <t>First quarter 2024</t>
  </si>
  <si>
    <t>Countercyclical capital buffer 2.5 %</t>
  </si>
  <si>
    <t>amount under the item other assets is affected.  DTA arise due to temporary differences between accounting and tax results.</t>
  </si>
  <si>
    <t>These differences will even out over time, but can significantly impact taxes payable and DTA recognised in the the balance</t>
  </si>
  <si>
    <t>sheet in certain periods, and thereby negativly affect the capital adequacy.</t>
  </si>
  <si>
    <t>1.7.2  Redemption profile as at 31 March 2024</t>
  </si>
  <si>
    <t>1.7.4  Liquid assets as at 31 March 2024</t>
  </si>
  <si>
    <t xml:space="preserve">SR-Bank has established a Sustainable Finance Framework to support the lending activities related </t>
  </si>
  <si>
    <t>to the sustainable finance ambition and targets laid out in the group sustainability strategy.</t>
  </si>
  <si>
    <t>Sustainability documents</t>
  </si>
  <si>
    <t>Deductions</t>
  </si>
  <si>
    <t>Common equity Tier 1 capital</t>
  </si>
  <si>
    <r>
      <rPr>
        <vertAlign val="superscript"/>
        <sz val="8.5"/>
        <rFont val="Calibri"/>
        <family val="2"/>
        <scheme val="minor"/>
      </rPr>
      <t>1)</t>
    </r>
    <r>
      <rPr>
        <sz val="8.5"/>
        <rFont val="Calibri"/>
        <family val="2"/>
        <scheme val="minor"/>
      </rPr>
      <t xml:space="preserve"> Common equity Tier 1 capital is affected by deductions linked to deferred tax assets (DTA). In addition, the total risk exposure</t>
    </r>
  </si>
  <si>
    <r>
      <rPr>
        <vertAlign val="superscript"/>
        <sz val="8.5"/>
        <rFont val="Calibri"/>
        <family val="2"/>
        <scheme val="minor"/>
      </rPr>
      <t xml:space="preserve">2) </t>
    </r>
    <r>
      <rPr>
        <sz val="8.5"/>
        <rFont val="Calibri"/>
        <family val="2"/>
        <scheme val="minor"/>
      </rPr>
      <t xml:space="preserve">Risk weights for residential mortgages are subject to a regulatory floor of 20%.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</si>
</sst>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-* #,##0_-;\-* #,##0_-;_-* &quot;-&quot;??_-;_-@_-"/>
    <numFmt numFmtId="165" formatCode="_-* #,##0,,_-;\-* #,##0,,_-;_-* &quot;-&quot;??_-;_-@_-"/>
    <numFmt numFmtId="166" formatCode="0.0"/>
    <numFmt numFmtId="167" formatCode="0.0\ %"/>
    <numFmt numFmtId="168" formatCode="_(* #,##0_);_(* \(#,##0\);_(* &quot; - &quot;_);_(@_)"/>
    <numFmt numFmtId="169" formatCode="_-* #,##0,,_-;* \-#,##0,,_-;_-* &quot;-&quot;??_-;_-@_-"/>
    <numFmt numFmtId="170" formatCode="_ * #,##0_ ;_ * \-#,##0_ ;_ * &quot;-&quot;??_ ;_ @_ "/>
    <numFmt numFmtId="171" formatCode="dd/mm/yy;@"/>
    <numFmt numFmtId="172" formatCode="_ * #,##0_ ;_ * \-#,##0_ ;_ * &quot;-&quot;_ ;_ @_ "/>
    <numFmt numFmtId="173" formatCode="#,##0;\(#,##0\);&quot;-&quot;"/>
    <numFmt numFmtId="174" formatCode="_(* #,##0_);_(* \(#,##0\);_(* &quot;0&quot;_);_(@_)"/>
    <numFmt numFmtId="175" formatCode="_(* #,##0_);_(* \(#,##0\);_(* &quot;&quot;_);_(@_)"/>
    <numFmt numFmtId="176" formatCode="@_)"/>
    <numFmt numFmtId="177" formatCode="#,##0.0_);\(#,##0.0\)"/>
    <numFmt numFmtId="178" formatCode="#,##0.0_);\(#,##0.0\);&quot;&quot;"/>
    <numFmt numFmtId="179" formatCode="0.0_);\(0.0\);&quot;&quot;"/>
    <numFmt numFmtId="180" formatCode="0.0%"/>
    <numFmt numFmtId="181" formatCode="_ * #,##0,,_ ;_ * \-#,##0,,_ ;_ * &quot;0&quot;_ ;_ @_ "/>
    <numFmt numFmtId="182" formatCode="_ * #,##0_ ;_ * \-#,##0_ ;_ * &quot;0&quot;_ ;_ @_ "/>
    <numFmt numFmtId="183" formatCode="_ * #,##0,_ ;_ * \-#,##0,_ ;_ * &quot;0&quot;_ ;_ @_ "/>
    <numFmt numFmtId="184" formatCode="_ * #,##0,,_ ;_ * \-#,##0,,_ ;_ * &quot;-&quot;_ ;_ @_ "/>
    <numFmt numFmtId="185" formatCode="_ * #,##0.00_ ;_ * \-#,##0.00_ ;_ * &quot;-&quot;_ ;_ @_ "/>
    <numFmt numFmtId="186" formatCode="_ * #,##0.00_ ;_ * \-#,##0.00_ ;_ * &quot;0&quot;_ ;_ @_ "/>
    <numFmt numFmtId="187" formatCode="_-* #,##0.0_-;\-* #,##0.0_-;_-* &quot;-&quot;??_-;_-@_-"/>
    <numFmt numFmtId="188" formatCode="_ * #,##0.00000000_ ;_ * \-#,##0.00000000_ ;_ * &quot;0&quot;_ ;_ @_ "/>
    <numFmt numFmtId="189" formatCode="_(* #,##0.00_);_(* \(#,##0.00\);_(* &quot;&quot;_);_(@_)"/>
    <numFmt numFmtId="190" formatCode="_ * #,##0.0000_ ;_ * \-#,##0.0000_ ;_ * &quot;0&quot;_ ;_ @_ 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8"/>
      <color indexed="8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  <scheme val="minor"/>
    </font>
    <font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indexed="8"/>
      <name val="Gill Sans"/>
    </font>
    <font>
      <b/>
      <sz val="10"/>
      <color indexed="8"/>
      <name val="Arial Narrow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3296"/>
      <name val="Calibri"/>
      <family val="2"/>
      <scheme val="minor"/>
    </font>
    <font>
      <b/>
      <sz val="11"/>
      <color rgb="FF003296"/>
      <name val="Calibri"/>
      <family val="2"/>
      <scheme val="minor"/>
    </font>
    <font>
      <sz val="18"/>
      <color rgb="FF003296"/>
      <name val="Calibri"/>
      <family val="2"/>
      <scheme val="minor"/>
    </font>
    <font>
      <u/>
      <sz val="11"/>
      <color rgb="FF003296"/>
      <name val="Calibri"/>
      <family val="2"/>
      <scheme val="minor"/>
    </font>
    <font>
      <sz val="16"/>
      <color rgb="FF003296"/>
      <name val="Calibri"/>
      <family val="2"/>
      <scheme val="minor"/>
    </font>
    <font>
      <sz val="28"/>
      <color rgb="FF003296"/>
      <name val="Calibri"/>
      <family val="2"/>
      <scheme val="minor"/>
    </font>
    <font>
      <b/>
      <u/>
      <vertAlign val="superscript"/>
      <sz val="14"/>
      <color rgb="FF003296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6"/>
      <name val="Arial"/>
      <family val="2"/>
    </font>
    <font>
      <sz val="6.5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0"/>
      <color indexed="59"/>
      <name val="Arial"/>
      <family val="2"/>
    </font>
    <font>
      <b/>
      <u/>
      <sz val="12"/>
      <color theme="4"/>
      <name val="Arial"/>
      <family val="2"/>
    </font>
    <font>
      <u/>
      <sz val="10.1"/>
      <color indexed="12"/>
      <name val="Arial"/>
      <family val="2"/>
    </font>
    <font>
      <u/>
      <sz val="8"/>
      <color rgb="FF0070C0"/>
      <name val="Arial"/>
      <family val="2"/>
    </font>
    <font>
      <sz val="15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10"/>
      <color indexed="60"/>
      <name val="Arial"/>
      <family val="2"/>
    </font>
    <font>
      <sz val="6"/>
      <color indexed="60"/>
      <name val="Arial"/>
      <family val="2"/>
    </font>
    <font>
      <b/>
      <sz val="15"/>
      <name val="Arial"/>
      <family val="2"/>
    </font>
    <font>
      <b/>
      <sz val="6.5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b/>
      <u/>
      <sz val="8"/>
      <color indexed="59"/>
      <name val="Arial"/>
      <family val="2"/>
    </font>
    <font>
      <b/>
      <sz val="14"/>
      <name val="Arial"/>
      <family val="2"/>
    </font>
    <font>
      <b/>
      <u/>
      <sz val="12"/>
      <color theme="5"/>
      <name val="Arial"/>
      <family val="2"/>
    </font>
    <font>
      <b/>
      <sz val="10"/>
      <color indexed="60"/>
      <name val="Arial"/>
      <family val="2"/>
    </font>
    <font>
      <sz val="6.5"/>
      <color indexed="60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sz val="9"/>
      <color theme="4"/>
      <name val="Calibri"/>
      <family val="2"/>
    </font>
    <font>
      <sz val="9"/>
      <color theme="3"/>
      <name val="Calibri"/>
      <family val="2"/>
    </font>
    <font>
      <b/>
      <sz val="9"/>
      <color theme="3"/>
      <name val="Calibri"/>
      <family val="2"/>
    </font>
    <font>
      <sz val="11"/>
      <color theme="0"/>
      <name val="Calibri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sz val="10"/>
      <color indexed="59"/>
      <name val="Arial"/>
      <family val="2"/>
    </font>
    <font>
      <sz val="11"/>
      <color rgb="FF333333"/>
      <name val="Calibri"/>
      <family val="2"/>
    </font>
    <font>
      <vertAlign val="superscript"/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  <font>
      <i/>
      <sz val="11"/>
      <name val="Calibri"/>
      <family val="2"/>
    </font>
    <font>
      <b/>
      <u/>
      <sz val="11"/>
      <name val="Calibri"/>
      <family val="2"/>
    </font>
    <font>
      <b/>
      <u/>
      <sz val="11"/>
      <color indexed="59"/>
      <name val="Calibri"/>
      <family val="2"/>
    </font>
    <font>
      <i/>
      <sz val="9"/>
      <name val="Calibri"/>
      <family val="2"/>
    </font>
    <font>
      <i/>
      <sz val="9"/>
      <color indexed="8"/>
      <name val="Calibri"/>
      <family val="2"/>
      <scheme val="minor"/>
    </font>
    <font>
      <b/>
      <u/>
      <sz val="11"/>
      <color rgb="FF003296"/>
      <name val="Calibri"/>
      <family val="2"/>
      <scheme val="minor"/>
    </font>
    <font>
      <b/>
      <vertAlign val="superscript"/>
      <sz val="11"/>
      <color rgb="FF00329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</font>
    <font>
      <b/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vertAlign val="superscript"/>
      <sz val="8"/>
      <color indexed="8"/>
      <name val="Arial Narrow"/>
      <family val="2"/>
    </font>
    <font>
      <vertAlign val="superscript"/>
      <sz val="8"/>
      <color rgb="FF000000"/>
      <name val="Arial Narrow"/>
      <family val="2"/>
    </font>
    <font>
      <sz val="8"/>
      <color indexed="8"/>
      <name val="Verdana"/>
      <family val="2"/>
    </font>
    <font>
      <sz val="8"/>
      <name val="Verdana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8.5"/>
      <name val="Calibri"/>
      <family val="2"/>
      <scheme val="minor"/>
    </font>
    <font>
      <vertAlign val="superscript"/>
      <sz val="8.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ck">
        <color theme="3"/>
      </bottom>
      <diagonal/>
    </border>
    <border>
      <left/>
      <right/>
      <top style="thick">
        <color theme="3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 applyFill="0" applyBorder="0">
      <alignment horizontal="left" vertical="top"/>
    </xf>
    <xf numFmtId="0" fontId="4" fillId="0" borderId="0" applyProtection="0"/>
    <xf numFmtId="9" fontId="1" fillId="0" borderId="0" applyFont="0" applyFill="0" applyBorder="0" applyAlignment="0" applyProtection="0"/>
    <xf numFmtId="168" fontId="3" fillId="0" borderId="0" applyFill="0" applyBorder="0">
      <alignment horizontal="right" vertical="top"/>
    </xf>
    <xf numFmtId="0" fontId="4" fillId="0" borderId="0" applyProtection="0"/>
    <xf numFmtId="3" fontId="15" fillId="0" borderId="0"/>
    <xf numFmtId="0" fontId="15" fillId="0" borderId="0"/>
    <xf numFmtId="0" fontId="4" fillId="0" borderId="0"/>
    <xf numFmtId="0" fontId="4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4" fillId="0" borderId="0" applyProtection="0"/>
    <xf numFmtId="0" fontId="88" fillId="0" borderId="0" applyNumberFormat="0" applyFill="0" applyBorder="0" applyAlignment="0" applyProtection="0"/>
  </cellStyleXfs>
  <cellXfs count="475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left" indent="1"/>
    </xf>
    <xf numFmtId="0" fontId="2" fillId="0" borderId="0" xfId="0" applyFont="1"/>
    <xf numFmtId="165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2" fillId="0" borderId="2" xfId="0" applyFont="1" applyBorder="1"/>
    <xf numFmtId="0" fontId="0" fillId="0" borderId="3" xfId="0" applyBorder="1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5" fillId="0" borderId="3" xfId="0" applyFont="1" applyBorder="1"/>
    <xf numFmtId="9" fontId="0" fillId="0" borderId="0" xfId="4" applyFont="1"/>
    <xf numFmtId="43" fontId="0" fillId="0" borderId="0" xfId="1" applyFont="1"/>
    <xf numFmtId="0" fontId="6" fillId="0" borderId="0" xfId="0" quotePrefix="1" applyFont="1"/>
    <xf numFmtId="167" fontId="0" fillId="0" borderId="0" xfId="4" applyNumberFormat="1" applyFont="1"/>
    <xf numFmtId="10" fontId="0" fillId="0" borderId="0" xfId="4" applyNumberFormat="1" applyFont="1"/>
    <xf numFmtId="0" fontId="0" fillId="2" borderId="0" xfId="0" applyFill="1"/>
    <xf numFmtId="0" fontId="8" fillId="0" borderId="0" xfId="0" applyFont="1"/>
    <xf numFmtId="0" fontId="7" fillId="0" borderId="0" xfId="0" applyFont="1"/>
    <xf numFmtId="0" fontId="10" fillId="2" borderId="0" xfId="0" applyFont="1" applyFill="1"/>
    <xf numFmtId="0" fontId="7" fillId="0" borderId="0" xfId="0" applyFont="1" applyAlignment="1">
      <alignment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7" fillId="3" borderId="0" xfId="0" applyFont="1" applyFill="1"/>
    <xf numFmtId="10" fontId="11" fillId="0" borderId="0" xfId="4" applyNumberFormat="1" applyFont="1" applyFill="1" applyBorder="1"/>
    <xf numFmtId="169" fontId="0" fillId="0" borderId="0" xfId="0" applyNumberFormat="1"/>
    <xf numFmtId="169" fontId="2" fillId="0" borderId="1" xfId="0" applyNumberFormat="1" applyFont="1" applyBorder="1"/>
    <xf numFmtId="169" fontId="2" fillId="0" borderId="0" xfId="0" applyNumberFormat="1" applyFont="1"/>
    <xf numFmtId="169" fontId="2" fillId="0" borderId="3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49" fontId="0" fillId="0" borderId="0" xfId="0" applyNumberFormat="1"/>
    <xf numFmtId="10" fontId="2" fillId="0" borderId="0" xfId="4" applyNumberFormat="1" applyFont="1" applyFill="1"/>
    <xf numFmtId="10" fontId="2" fillId="0" borderId="2" xfId="4" applyNumberFormat="1" applyFont="1" applyFill="1" applyBorder="1"/>
    <xf numFmtId="10" fontId="2" fillId="0" borderId="1" xfId="4" applyNumberFormat="1" applyFont="1" applyBorder="1"/>
    <xf numFmtId="164" fontId="0" fillId="0" borderId="0" xfId="0" applyNumberFormat="1"/>
    <xf numFmtId="0" fontId="14" fillId="0" borderId="3" xfId="0" applyFont="1" applyBorder="1"/>
    <xf numFmtId="0" fontId="14" fillId="0" borderId="0" xfId="0" applyFont="1"/>
    <xf numFmtId="0" fontId="16" fillId="0" borderId="3" xfId="3" applyFont="1" applyBorder="1" applyAlignment="1">
      <alignment horizontal="right" vertical="center" wrapText="1"/>
    </xf>
    <xf numFmtId="14" fontId="16" fillId="0" borderId="3" xfId="3" applyNumberFormat="1" applyFont="1" applyBorder="1" applyAlignment="1">
      <alignment horizontal="right" vertical="center" wrapText="1"/>
    </xf>
    <xf numFmtId="164" fontId="0" fillId="0" borderId="0" xfId="1" applyNumberFormat="1" applyFont="1" applyBorder="1"/>
    <xf numFmtId="0" fontId="17" fillId="0" borderId="0" xfId="0" applyFont="1"/>
    <xf numFmtId="0" fontId="9" fillId="0" borderId="0" xfId="0" applyFont="1"/>
    <xf numFmtId="164" fontId="0" fillId="0" borderId="0" xfId="1" applyNumberFormat="1" applyFont="1" applyFill="1" applyBorder="1"/>
    <xf numFmtId="167" fontId="0" fillId="0" borderId="0" xfId="4" applyNumberFormat="1" applyFont="1" applyFill="1"/>
    <xf numFmtId="10" fontId="0" fillId="0" borderId="0" xfId="4" applyNumberFormat="1" applyFont="1" applyFill="1"/>
    <xf numFmtId="164" fontId="0" fillId="0" borderId="0" xfId="1" applyNumberFormat="1" applyFont="1" applyFill="1"/>
    <xf numFmtId="9" fontId="0" fillId="0" borderId="0" xfId="4" applyFont="1" applyFill="1"/>
    <xf numFmtId="43" fontId="0" fillId="0" borderId="0" xfId="1" applyFont="1" applyFill="1"/>
    <xf numFmtId="0" fontId="2" fillId="0" borderId="3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49" fontId="20" fillId="0" borderId="0" xfId="0" applyNumberFormat="1" applyFont="1"/>
    <xf numFmtId="0" fontId="21" fillId="0" borderId="3" xfId="0" applyFont="1" applyBorder="1"/>
    <xf numFmtId="0" fontId="22" fillId="0" borderId="0" xfId="0" applyFont="1"/>
    <xf numFmtId="0" fontId="23" fillId="0" borderId="3" xfId="0" applyFont="1" applyBorder="1"/>
    <xf numFmtId="0" fontId="24" fillId="0" borderId="0" xfId="0" applyFont="1"/>
    <xf numFmtId="10" fontId="2" fillId="0" borderId="1" xfId="4" applyNumberFormat="1" applyFont="1" applyFill="1" applyBorder="1"/>
    <xf numFmtId="14" fontId="16" fillId="0" borderId="3" xfId="3" applyNumberFormat="1" applyFont="1" applyBorder="1" applyAlignment="1">
      <alignment horizontal="center" vertical="center" wrapText="1"/>
    </xf>
    <xf numFmtId="0" fontId="0" fillId="4" borderId="0" xfId="0" applyFill="1"/>
    <xf numFmtId="0" fontId="2" fillId="4" borderId="3" xfId="0" applyFont="1" applyFill="1" applyBorder="1" applyAlignment="1">
      <alignment horizontal="right"/>
    </xf>
    <xf numFmtId="167" fontId="0" fillId="4" borderId="0" xfId="4" applyNumberFormat="1" applyFont="1" applyFill="1"/>
    <xf numFmtId="10" fontId="0" fillId="4" borderId="0" xfId="4" applyNumberFormat="1" applyFont="1" applyFill="1"/>
    <xf numFmtId="9" fontId="0" fillId="4" borderId="0" xfId="4" applyFont="1" applyFill="1"/>
    <xf numFmtId="169" fontId="2" fillId="4" borderId="3" xfId="0" applyNumberFormat="1" applyFont="1" applyFill="1" applyBorder="1" applyAlignment="1">
      <alignment horizontal="right"/>
    </xf>
    <xf numFmtId="10" fontId="2" fillId="4" borderId="0" xfId="4" applyNumberFormat="1" applyFont="1" applyFill="1"/>
    <xf numFmtId="10" fontId="2" fillId="4" borderId="2" xfId="4" applyNumberFormat="1" applyFont="1" applyFill="1" applyBorder="1"/>
    <xf numFmtId="10" fontId="2" fillId="4" borderId="1" xfId="4" applyNumberFormat="1" applyFont="1" applyFill="1" applyBorder="1"/>
    <xf numFmtId="0" fontId="2" fillId="4" borderId="0" xfId="0" applyFont="1" applyFill="1" applyAlignment="1">
      <alignment horizontal="right"/>
    </xf>
    <xf numFmtId="166" fontId="0" fillId="4" borderId="0" xfId="0" applyNumberFormat="1" applyFill="1"/>
    <xf numFmtId="171" fontId="10" fillId="0" borderId="0" xfId="0" quotePrefix="1" applyNumberFormat="1" applyFont="1" applyAlignment="1">
      <alignment horizontal="left" indent="1"/>
    </xf>
    <xf numFmtId="171" fontId="27" fillId="0" borderId="0" xfId="0" quotePrefix="1" applyNumberFormat="1" applyFont="1" applyAlignment="1">
      <alignment horizontal="right" wrapText="1"/>
    </xf>
    <xf numFmtId="171" fontId="27" fillId="0" borderId="0" xfId="0" applyNumberFormat="1" applyFont="1" applyAlignment="1">
      <alignment horizontal="right" wrapText="1"/>
    </xf>
    <xf numFmtId="171" fontId="27" fillId="0" borderId="0" xfId="0" applyNumberFormat="1" applyFont="1" applyAlignment="1">
      <alignment horizontal="right"/>
    </xf>
    <xf numFmtId="3" fontId="7" fillId="0" borderId="0" xfId="5" applyNumberFormat="1" applyFont="1" applyFill="1" applyBorder="1" applyAlignment="1"/>
    <xf numFmtId="10" fontId="18" fillId="0" borderId="0" xfId="4" applyNumberFormat="1" applyFont="1" applyFill="1" applyBorder="1" applyAlignment="1">
      <alignment horizontal="right"/>
    </xf>
    <xf numFmtId="10" fontId="7" fillId="0" borderId="0" xfId="4" applyNumberFormat="1" applyFont="1" applyFill="1" applyBorder="1" applyAlignment="1">
      <alignment horizontal="right"/>
    </xf>
    <xf numFmtId="171" fontId="27" fillId="0" borderId="3" xfId="0" applyNumberFormat="1" applyFont="1" applyBorder="1" applyAlignment="1">
      <alignment horizontal="right" wrapText="1"/>
    </xf>
    <xf numFmtId="171" fontId="27" fillId="0" borderId="3" xfId="0" quotePrefix="1" applyNumberFormat="1" applyFont="1" applyBorder="1" applyAlignment="1">
      <alignment horizontal="right" wrapText="1"/>
    </xf>
    <xf numFmtId="171" fontId="18" fillId="0" borderId="2" xfId="0" applyNumberFormat="1" applyFont="1" applyBorder="1" applyAlignment="1">
      <alignment horizontal="right" wrapText="1"/>
    </xf>
    <xf numFmtId="171" fontId="10" fillId="0" borderId="3" xfId="0" quotePrefix="1" applyNumberFormat="1" applyFont="1" applyBorder="1" applyAlignment="1">
      <alignment horizontal="right" indent="1"/>
    </xf>
    <xf numFmtId="171" fontId="10" fillId="4" borderId="3" xfId="0" quotePrefix="1" applyNumberFormat="1" applyFont="1" applyFill="1" applyBorder="1" applyAlignment="1">
      <alignment horizontal="right" indent="1"/>
    </xf>
    <xf numFmtId="171" fontId="10" fillId="4" borderId="0" xfId="0" quotePrefix="1" applyNumberFormat="1" applyFont="1" applyFill="1" applyAlignment="1">
      <alignment horizontal="left" indent="1"/>
    </xf>
    <xf numFmtId="1" fontId="8" fillId="4" borderId="2" xfId="5" applyNumberFormat="1" applyFont="1" applyFill="1" applyBorder="1" applyAlignment="1">
      <alignment horizontal="left" indent="1"/>
    </xf>
    <xf numFmtId="1" fontId="7" fillId="4" borderId="0" xfId="2" applyNumberFormat="1" applyFont="1" applyFill="1" applyBorder="1" applyAlignment="1">
      <alignment horizontal="left" indent="1"/>
    </xf>
    <xf numFmtId="1" fontId="8" fillId="4" borderId="0" xfId="2" applyNumberFormat="1" applyFont="1" applyFill="1" applyBorder="1" applyAlignment="1">
      <alignment horizontal="left" indent="1"/>
    </xf>
    <xf numFmtId="49" fontId="7" fillId="0" borderId="0" xfId="0" applyNumberFormat="1" applyFont="1"/>
    <xf numFmtId="0" fontId="29" fillId="0" borderId="0" xfId="0" applyFont="1"/>
    <xf numFmtId="0" fontId="29" fillId="0" borderId="3" xfId="0" applyFont="1" applyBorder="1"/>
    <xf numFmtId="0" fontId="30" fillId="0" borderId="0" xfId="9" applyFont="1" applyAlignment="1">
      <alignment vertical="center"/>
    </xf>
    <xf numFmtId="49" fontId="30" fillId="0" borderId="0" xfId="9" applyNumberFormat="1" applyFont="1" applyAlignment="1">
      <alignment horizontal="right" vertical="top"/>
    </xf>
    <xf numFmtId="174" fontId="30" fillId="2" borderId="0" xfId="9" applyNumberFormat="1" applyFont="1" applyFill="1"/>
    <xf numFmtId="174" fontId="30" fillId="0" borderId="0" xfId="9" applyNumberFormat="1" applyFont="1"/>
    <xf numFmtId="0" fontId="32" fillId="0" borderId="0" xfId="10" applyFont="1" applyAlignment="1">
      <alignment vertical="center"/>
    </xf>
    <xf numFmtId="0" fontId="33" fillId="0" borderId="0" xfId="10" applyFont="1"/>
    <xf numFmtId="0" fontId="33" fillId="0" borderId="0" xfId="10" applyFont="1" applyProtection="1">
      <protection locked="0"/>
    </xf>
    <xf numFmtId="0" fontId="34" fillId="0" borderId="0" xfId="10" applyFont="1"/>
    <xf numFmtId="0" fontId="34" fillId="0" borderId="0" xfId="10" applyFont="1" applyAlignment="1">
      <alignment vertical="top"/>
    </xf>
    <xf numFmtId="0" fontId="34" fillId="0" borderId="0" xfId="10" applyFont="1" applyAlignment="1" applyProtection="1">
      <alignment vertical="top"/>
      <protection locked="0"/>
    </xf>
    <xf numFmtId="0" fontId="38" fillId="0" borderId="0" xfId="10" applyFont="1" applyAlignment="1">
      <alignment vertical="center"/>
    </xf>
    <xf numFmtId="0" fontId="4" fillId="0" borderId="0" xfId="10" applyProtection="1">
      <protection locked="0"/>
    </xf>
    <xf numFmtId="0" fontId="37" fillId="0" borderId="0" xfId="11" applyFont="1" applyBorder="1" applyAlignment="1" applyProtection="1">
      <alignment horizontal="left" vertical="top"/>
      <protection locked="0"/>
    </xf>
    <xf numFmtId="0" fontId="39" fillId="0" borderId="0" xfId="0" applyFont="1" applyAlignment="1" applyProtection="1">
      <alignment horizontal="left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41" fillId="0" borderId="0" xfId="0" applyFont="1" applyAlignment="1" applyProtection="1">
      <alignment horizontal="left" vertical="top"/>
      <protection locked="0"/>
    </xf>
    <xf numFmtId="0" fontId="30" fillId="0" borderId="0" xfId="10" applyFont="1" applyAlignment="1" applyProtection="1">
      <alignment vertical="center"/>
      <protection locked="0"/>
    </xf>
    <xf numFmtId="0" fontId="38" fillId="0" borderId="0" xfId="10" applyFont="1" applyAlignment="1" applyProtection="1">
      <alignment vertical="center"/>
      <protection locked="0"/>
    </xf>
    <xf numFmtId="0" fontId="42" fillId="0" borderId="0" xfId="9" applyFont="1" applyAlignment="1">
      <alignment vertical="center"/>
    </xf>
    <xf numFmtId="0" fontId="4" fillId="0" borderId="0" xfId="9" applyAlignment="1">
      <alignment vertical="center"/>
    </xf>
    <xf numFmtId="0" fontId="43" fillId="0" borderId="0" xfId="9" applyFont="1" applyAlignment="1">
      <alignment vertical="center"/>
    </xf>
    <xf numFmtId="174" fontId="44" fillId="2" borderId="0" xfId="9" applyNumberFormat="1" applyFont="1" applyFill="1" applyProtection="1">
      <protection locked="0"/>
    </xf>
    <xf numFmtId="0" fontId="30" fillId="0" borderId="0" xfId="10" applyFont="1"/>
    <xf numFmtId="174" fontId="42" fillId="2" borderId="0" xfId="9" applyNumberFormat="1" applyFont="1" applyFill="1" applyProtection="1">
      <protection locked="0"/>
    </xf>
    <xf numFmtId="0" fontId="45" fillId="0" borderId="0" xfId="10" applyFont="1" applyAlignment="1">
      <alignment vertical="center"/>
    </xf>
    <xf numFmtId="37" fontId="46" fillId="0" borderId="0" xfId="10" applyNumberFormat="1" applyFont="1"/>
    <xf numFmtId="37" fontId="31" fillId="0" borderId="0" xfId="10" applyNumberFormat="1" applyFont="1"/>
    <xf numFmtId="0" fontId="33" fillId="0" borderId="0" xfId="10" applyFont="1" applyAlignment="1">
      <alignment vertical="center"/>
    </xf>
    <xf numFmtId="0" fontId="34" fillId="0" borderId="0" xfId="10" applyFont="1" applyProtection="1">
      <protection locked="0"/>
    </xf>
    <xf numFmtId="0" fontId="4" fillId="0" borderId="0" xfId="10"/>
    <xf numFmtId="0" fontId="4" fillId="0" borderId="0" xfId="12"/>
    <xf numFmtId="0" fontId="4" fillId="0" borderId="0" xfId="12" applyProtection="1">
      <protection locked="0"/>
    </xf>
    <xf numFmtId="0" fontId="41" fillId="0" borderId="0" xfId="12" applyFont="1" applyProtection="1">
      <protection locked="0"/>
    </xf>
    <xf numFmtId="0" fontId="4" fillId="3" borderId="0" xfId="12" applyFill="1"/>
    <xf numFmtId="166" fontId="4" fillId="3" borderId="0" xfId="12" applyNumberFormat="1" applyFill="1"/>
    <xf numFmtId="2" fontId="41" fillId="3" borderId="0" xfId="12" applyNumberFormat="1" applyFont="1" applyFill="1"/>
    <xf numFmtId="177" fontId="46" fillId="0" borderId="0" xfId="12" applyNumberFormat="1" applyFont="1" applyProtection="1">
      <protection locked="0"/>
    </xf>
    <xf numFmtId="0" fontId="46" fillId="0" borderId="0" xfId="12" applyFont="1" applyAlignment="1" applyProtection="1">
      <alignment horizontal="left"/>
      <protection locked="0"/>
    </xf>
    <xf numFmtId="0" fontId="33" fillId="3" borderId="0" xfId="10" applyFont="1" applyFill="1"/>
    <xf numFmtId="2" fontId="48" fillId="3" borderId="0" xfId="10" applyNumberFormat="1" applyFont="1" applyFill="1"/>
    <xf numFmtId="0" fontId="34" fillId="3" borderId="0" xfId="10" applyFont="1" applyFill="1" applyAlignment="1">
      <alignment vertical="top"/>
    </xf>
    <xf numFmtId="2" fontId="49" fillId="3" borderId="0" xfId="10" applyNumberFormat="1" applyFont="1" applyFill="1" applyAlignment="1">
      <alignment vertical="top"/>
    </xf>
    <xf numFmtId="2" fontId="41" fillId="0" borderId="0" xfId="10" applyNumberFormat="1" applyFont="1"/>
    <xf numFmtId="0" fontId="47" fillId="0" borderId="0" xfId="11" applyFont="1" applyBorder="1" applyAlignment="1" applyProtection="1">
      <alignment horizontal="left" vertical="top"/>
      <protection locked="0"/>
    </xf>
    <xf numFmtId="0" fontId="50" fillId="0" borderId="0" xfId="10" applyFont="1" applyAlignment="1">
      <alignment vertical="center"/>
    </xf>
    <xf numFmtId="0" fontId="48" fillId="0" borderId="0" xfId="10" applyFont="1" applyAlignment="1">
      <alignment vertical="top"/>
    </xf>
    <xf numFmtId="0" fontId="49" fillId="0" borderId="0" xfId="10" applyFont="1" applyAlignment="1">
      <alignment vertical="top"/>
    </xf>
    <xf numFmtId="0" fontId="38" fillId="0" borderId="0" xfId="10" applyFont="1"/>
    <xf numFmtId="0" fontId="38" fillId="0" borderId="0" xfId="10" applyFont="1" applyProtection="1">
      <protection locked="0"/>
    </xf>
    <xf numFmtId="0" fontId="52" fillId="0" borderId="0" xfId="10" applyFont="1" applyAlignment="1" applyProtection="1">
      <alignment vertical="center"/>
      <protection locked="0"/>
    </xf>
    <xf numFmtId="0" fontId="35" fillId="0" borderId="0" xfId="10" quotePrefix="1" applyFont="1" applyAlignment="1" applyProtection="1">
      <alignment vertical="top"/>
      <protection locked="0"/>
    </xf>
    <xf numFmtId="0" fontId="54" fillId="0" borderId="0" xfId="0" quotePrefix="1" applyFont="1"/>
    <xf numFmtId="0" fontId="54" fillId="0" borderId="0" xfId="0" applyFont="1"/>
    <xf numFmtId="0" fontId="55" fillId="0" borderId="0" xfId="0" applyFont="1" applyAlignment="1">
      <alignment horizontal="right"/>
    </xf>
    <xf numFmtId="0" fontId="56" fillId="0" borderId="0" xfId="0" applyFont="1"/>
    <xf numFmtId="0" fontId="57" fillId="0" borderId="0" xfId="0" applyFont="1"/>
    <xf numFmtId="0" fontId="56" fillId="0" borderId="6" xfId="0" applyFont="1" applyBorder="1"/>
    <xf numFmtId="0" fontId="58" fillId="0" borderId="0" xfId="0" applyFont="1"/>
    <xf numFmtId="0" fontId="59" fillId="0" borderId="0" xfId="0" applyFont="1"/>
    <xf numFmtId="0" fontId="61" fillId="0" borderId="0" xfId="0" applyFont="1"/>
    <xf numFmtId="0" fontId="62" fillId="0" borderId="0" xfId="0" applyFont="1"/>
    <xf numFmtId="0" fontId="63" fillId="0" borderId="7" xfId="0" applyFont="1" applyBorder="1"/>
    <xf numFmtId="0" fontId="63" fillId="0" borderId="0" xfId="0" applyFont="1"/>
    <xf numFmtId="0" fontId="56" fillId="0" borderId="8" xfId="0" applyFont="1" applyBorder="1"/>
    <xf numFmtId="0" fontId="55" fillId="0" borderId="0" xfId="0" applyFont="1" applyAlignment="1">
      <alignment horizontal="center"/>
    </xf>
    <xf numFmtId="0" fontId="60" fillId="0" borderId="7" xfId="0" applyFont="1" applyBorder="1"/>
    <xf numFmtId="0" fontId="64" fillId="0" borderId="0" xfId="10" applyFont="1" applyProtection="1">
      <protection locked="0"/>
    </xf>
    <xf numFmtId="0" fontId="34" fillId="0" borderId="10" xfId="10" applyFont="1" applyBorder="1"/>
    <xf numFmtId="0" fontId="11" fillId="0" borderId="0" xfId="10" applyFont="1" applyAlignment="1" applyProtection="1">
      <alignment vertical="center"/>
      <protection locked="0"/>
    </xf>
    <xf numFmtId="174" fontId="67" fillId="2" borderId="0" xfId="9" applyNumberFormat="1" applyFont="1" applyFill="1" applyProtection="1">
      <protection locked="0"/>
    </xf>
    <xf numFmtId="0" fontId="69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68" fillId="0" borderId="0" xfId="10" applyFont="1" applyAlignment="1">
      <alignment vertical="top"/>
    </xf>
    <xf numFmtId="0" fontId="11" fillId="0" borderId="0" xfId="0" applyFont="1" applyAlignment="1" applyProtection="1">
      <alignment vertical="top" wrapText="1"/>
      <protection locked="0"/>
    </xf>
    <xf numFmtId="0" fontId="69" fillId="0" borderId="0" xfId="10" applyFont="1" applyAlignment="1" applyProtection="1">
      <alignment horizontal="left" vertical="center"/>
      <protection locked="0"/>
    </xf>
    <xf numFmtId="0" fontId="11" fillId="0" borderId="0" xfId="10" applyFont="1" applyAlignment="1">
      <alignment vertical="center"/>
    </xf>
    <xf numFmtId="179" fontId="11" fillId="0" borderId="0" xfId="10" applyNumberFormat="1" applyFont="1" applyAlignment="1" applyProtection="1">
      <alignment horizontal="right" vertical="center"/>
      <protection locked="0"/>
    </xf>
    <xf numFmtId="0" fontId="11" fillId="0" borderId="0" xfId="10" applyFont="1" applyAlignment="1" applyProtection="1">
      <alignment horizontal="left" vertical="center"/>
      <protection locked="0"/>
    </xf>
    <xf numFmtId="0" fontId="67" fillId="0" borderId="0" xfId="10" applyFont="1" applyAlignment="1" applyProtection="1">
      <alignment vertical="center"/>
      <protection locked="0"/>
    </xf>
    <xf numFmtId="179" fontId="67" fillId="0" borderId="0" xfId="10" applyNumberFormat="1" applyFont="1" applyAlignment="1" applyProtection="1">
      <alignment horizontal="right" vertical="center"/>
      <protection locked="0"/>
    </xf>
    <xf numFmtId="0" fontId="67" fillId="0" borderId="0" xfId="10" applyFont="1" applyAlignment="1">
      <alignment vertical="center"/>
    </xf>
    <xf numFmtId="179" fontId="11" fillId="0" borderId="0" xfId="10" applyNumberFormat="1" applyFont="1" applyAlignment="1" applyProtection="1">
      <alignment horizontal="right"/>
      <protection locked="0"/>
    </xf>
    <xf numFmtId="0" fontId="11" fillId="0" borderId="2" xfId="10" applyFont="1" applyBorder="1" applyAlignment="1" applyProtection="1">
      <alignment vertical="center"/>
      <protection locked="0"/>
    </xf>
    <xf numFmtId="0" fontId="11" fillId="0" borderId="2" xfId="10" applyFont="1" applyBorder="1" applyAlignment="1">
      <alignment vertical="center"/>
    </xf>
    <xf numFmtId="179" fontId="11" fillId="0" borderId="2" xfId="10" applyNumberFormat="1" applyFont="1" applyBorder="1" applyAlignment="1" applyProtection="1">
      <alignment horizontal="right" vertical="center"/>
      <protection locked="0"/>
    </xf>
    <xf numFmtId="0" fontId="67" fillId="0" borderId="1" xfId="10" applyFont="1" applyBorder="1" applyAlignment="1" applyProtection="1">
      <alignment vertical="center"/>
      <protection locked="0"/>
    </xf>
    <xf numFmtId="0" fontId="11" fillId="0" borderId="1" xfId="10" applyFont="1" applyBorder="1" applyAlignment="1">
      <alignment vertical="center"/>
    </xf>
    <xf numFmtId="179" fontId="67" fillId="0" borderId="1" xfId="10" applyNumberFormat="1" applyFont="1" applyBorder="1" applyAlignment="1" applyProtection="1">
      <alignment horizontal="right" vertical="center"/>
      <protection locked="0"/>
    </xf>
    <xf numFmtId="0" fontId="11" fillId="0" borderId="0" xfId="12" applyFont="1" applyAlignment="1" applyProtection="1">
      <alignment horizontal="left" wrapText="1"/>
      <protection locked="0"/>
    </xf>
    <xf numFmtId="178" fontId="11" fillId="4" borderId="0" xfId="12" applyNumberFormat="1" applyFont="1" applyFill="1" applyProtection="1">
      <protection locked="0"/>
    </xf>
    <xf numFmtId="178" fontId="11" fillId="0" borderId="0" xfId="12" applyNumberFormat="1" applyFont="1" applyProtection="1">
      <protection locked="0"/>
    </xf>
    <xf numFmtId="49" fontId="11" fillId="4" borderId="2" xfId="10" applyNumberFormat="1" applyFont="1" applyFill="1" applyBorder="1" applyAlignment="1" applyProtection="1">
      <alignment horizontal="center" vertical="center"/>
      <protection locked="0"/>
    </xf>
    <xf numFmtId="49" fontId="11" fillId="4" borderId="0" xfId="10" applyNumberFormat="1" applyFont="1" applyFill="1" applyAlignment="1" applyProtection="1">
      <alignment horizontal="center" vertical="center"/>
      <protection locked="0"/>
    </xf>
    <xf numFmtId="49" fontId="11" fillId="0" borderId="2" xfId="10" applyNumberFormat="1" applyFont="1" applyBorder="1" applyAlignment="1" applyProtection="1">
      <alignment horizontal="center" vertical="center"/>
      <protection locked="0"/>
    </xf>
    <xf numFmtId="49" fontId="11" fillId="0" borderId="0" xfId="10" applyNumberFormat="1" applyFont="1" applyAlignment="1" applyProtection="1">
      <alignment horizontal="center" vertical="center"/>
      <protection locked="0"/>
    </xf>
    <xf numFmtId="0" fontId="11" fillId="0" borderId="3" xfId="10" applyFont="1" applyBorder="1" applyAlignment="1" applyProtection="1">
      <alignment vertical="center"/>
      <protection locked="0"/>
    </xf>
    <xf numFmtId="0" fontId="67" fillId="0" borderId="3" xfId="10" applyFont="1" applyBorder="1" applyAlignment="1">
      <alignment vertical="center"/>
    </xf>
    <xf numFmtId="0" fontId="42" fillId="0" borderId="0" xfId="9" applyFont="1" applyAlignment="1" applyProtection="1">
      <alignment horizontal="left" wrapText="1"/>
      <protection locked="0"/>
    </xf>
    <xf numFmtId="0" fontId="69" fillId="0" borderId="0" xfId="9" applyFont="1" applyAlignment="1" applyProtection="1">
      <alignment horizontal="left" vertical="top"/>
      <protection locked="0"/>
    </xf>
    <xf numFmtId="37" fontId="11" fillId="0" borderId="0" xfId="10" applyNumberFormat="1" applyFont="1" applyAlignment="1" applyProtection="1">
      <alignment horizontal="left" wrapText="1"/>
      <protection locked="0"/>
    </xf>
    <xf numFmtId="175" fontId="11" fillId="4" borderId="0" xfId="9" applyNumberFormat="1" applyFont="1" applyFill="1" applyProtection="1">
      <protection locked="0"/>
    </xf>
    <xf numFmtId="175" fontId="11" fillId="0" borderId="0" xfId="9" applyNumberFormat="1" applyFont="1" applyProtection="1">
      <protection locked="0"/>
    </xf>
    <xf numFmtId="175" fontId="11" fillId="2" borderId="0" xfId="9" applyNumberFormat="1" applyFont="1" applyFill="1" applyProtection="1">
      <protection locked="0"/>
    </xf>
    <xf numFmtId="0" fontId="11" fillId="0" borderId="0" xfId="10" applyFont="1" applyAlignment="1" applyProtection="1">
      <alignment wrapText="1"/>
      <protection locked="0"/>
    </xf>
    <xf numFmtId="0" fontId="67" fillId="0" borderId="1" xfId="9" applyFont="1" applyBorder="1" applyAlignment="1" applyProtection="1">
      <alignment horizontal="left" wrapText="1"/>
      <protection locked="0"/>
    </xf>
    <xf numFmtId="174" fontId="67" fillId="4" borderId="1" xfId="9" applyNumberFormat="1" applyFont="1" applyFill="1" applyBorder="1" applyProtection="1">
      <protection locked="0"/>
    </xf>
    <xf numFmtId="174" fontId="67" fillId="3" borderId="1" xfId="9" applyNumberFormat="1" applyFont="1" applyFill="1" applyBorder="1" applyProtection="1">
      <protection locked="0"/>
    </xf>
    <xf numFmtId="175" fontId="11" fillId="3" borderId="0" xfId="9" applyNumberFormat="1" applyFont="1" applyFill="1" applyProtection="1">
      <protection locked="0"/>
    </xf>
    <xf numFmtId="0" fontId="11" fillId="0" borderId="0" xfId="10" applyFont="1" applyAlignment="1" applyProtection="1">
      <alignment horizontal="left" wrapText="1"/>
      <protection locked="0"/>
    </xf>
    <xf numFmtId="0" fontId="11" fillId="0" borderId="0" xfId="10" quotePrefix="1" applyFont="1" applyAlignment="1" applyProtection="1">
      <alignment horizontal="left" wrapText="1"/>
      <protection locked="0"/>
    </xf>
    <xf numFmtId="0" fontId="67" fillId="0" borderId="0" xfId="9" applyFont="1" applyAlignment="1" applyProtection="1">
      <alignment horizontal="left" wrapText="1"/>
      <protection locked="0"/>
    </xf>
    <xf numFmtId="174" fontId="67" fillId="4" borderId="0" xfId="9" applyNumberFormat="1" applyFont="1" applyFill="1" applyProtection="1">
      <protection locked="0"/>
    </xf>
    <xf numFmtId="174" fontId="67" fillId="3" borderId="0" xfId="9" applyNumberFormat="1" applyFont="1" applyFill="1" applyProtection="1">
      <protection locked="0"/>
    </xf>
    <xf numFmtId="0" fontId="70" fillId="0" borderId="3" xfId="10" applyFont="1" applyBorder="1" applyProtection="1">
      <protection locked="0"/>
    </xf>
    <xf numFmtId="175" fontId="11" fillId="0" borderId="0" xfId="10" applyNumberFormat="1" applyFont="1" applyProtection="1">
      <protection locked="0"/>
    </xf>
    <xf numFmtId="174" fontId="11" fillId="0" borderId="0" xfId="10" applyNumberFormat="1" applyFont="1" applyProtection="1">
      <protection locked="0"/>
    </xf>
    <xf numFmtId="174" fontId="67" fillId="0" borderId="1" xfId="10" applyNumberFormat="1" applyFont="1" applyBorder="1" applyProtection="1">
      <protection locked="0"/>
    </xf>
    <xf numFmtId="175" fontId="11" fillId="0" borderId="0" xfId="10" applyNumberFormat="1" applyFont="1" applyAlignment="1" applyProtection="1">
      <alignment vertical="center"/>
      <protection locked="0"/>
    </xf>
    <xf numFmtId="0" fontId="71" fillId="0" borderId="0" xfId="10" applyFont="1" applyAlignment="1" applyProtection="1">
      <alignment vertical="top"/>
      <protection locked="0"/>
    </xf>
    <xf numFmtId="0" fontId="70" fillId="0" borderId="0" xfId="10" applyFont="1" applyProtection="1">
      <protection locked="0"/>
    </xf>
    <xf numFmtId="0" fontId="70" fillId="0" borderId="0" xfId="10" applyFont="1" applyAlignment="1" applyProtection="1">
      <alignment vertical="top"/>
      <protection locked="0"/>
    </xf>
    <xf numFmtId="0" fontId="11" fillId="0" borderId="0" xfId="9" applyFont="1" applyAlignment="1" applyProtection="1">
      <alignment horizontal="left" wrapText="1"/>
      <protection locked="0"/>
    </xf>
    <xf numFmtId="176" fontId="11" fillId="0" borderId="0" xfId="10" applyNumberFormat="1" applyFont="1" applyAlignment="1" applyProtection="1">
      <alignment horizontal="right"/>
      <protection locked="0"/>
    </xf>
    <xf numFmtId="0" fontId="11" fillId="0" borderId="2" xfId="9" applyFont="1" applyBorder="1" applyAlignment="1" applyProtection="1">
      <alignment horizontal="left" wrapText="1"/>
      <protection locked="0"/>
    </xf>
    <xf numFmtId="175" fontId="11" fillId="4" borderId="2" xfId="9" applyNumberFormat="1" applyFont="1" applyFill="1" applyBorder="1" applyProtection="1">
      <protection locked="0"/>
    </xf>
    <xf numFmtId="175" fontId="11" fillId="0" borderId="2" xfId="9" applyNumberFormat="1" applyFont="1" applyBorder="1" applyProtection="1">
      <protection locked="0"/>
    </xf>
    <xf numFmtId="175" fontId="11" fillId="2" borderId="2" xfId="9" applyNumberFormat="1" applyFont="1" applyFill="1" applyBorder="1" applyProtection="1">
      <protection locked="0"/>
    </xf>
    <xf numFmtId="0" fontId="11" fillId="0" borderId="1" xfId="9" applyFont="1" applyBorder="1" applyAlignment="1" applyProtection="1">
      <alignment horizontal="left" wrapText="1"/>
      <protection locked="0"/>
    </xf>
    <xf numFmtId="175" fontId="11" fillId="4" borderId="1" xfId="9" applyNumberFormat="1" applyFont="1" applyFill="1" applyBorder="1" applyProtection="1">
      <protection locked="0"/>
    </xf>
    <xf numFmtId="175" fontId="11" fillId="0" borderId="1" xfId="9" applyNumberFormat="1" applyFont="1" applyBorder="1" applyProtection="1">
      <protection locked="0"/>
    </xf>
    <xf numFmtId="175" fontId="11" fillId="2" borderId="1" xfId="9" applyNumberFormat="1" applyFont="1" applyFill="1" applyBorder="1" applyProtection="1">
      <protection locked="0"/>
    </xf>
    <xf numFmtId="176" fontId="67" fillId="4" borderId="3" xfId="10" applyNumberFormat="1" applyFont="1" applyFill="1" applyBorder="1" applyAlignment="1" applyProtection="1">
      <alignment horizontal="right"/>
      <protection locked="0"/>
    </xf>
    <xf numFmtId="176" fontId="67" fillId="0" borderId="3" xfId="10" applyNumberFormat="1" applyFont="1" applyBorder="1" applyAlignment="1" applyProtection="1">
      <alignment horizontal="right"/>
      <protection locked="0"/>
    </xf>
    <xf numFmtId="176" fontId="67" fillId="0" borderId="0" xfId="10" applyNumberFormat="1" applyFont="1" applyAlignment="1" applyProtection="1">
      <alignment horizontal="right"/>
      <protection locked="0"/>
    </xf>
    <xf numFmtId="176" fontId="67" fillId="0" borderId="3" xfId="10" applyNumberFormat="1" applyFont="1" applyBorder="1" applyAlignment="1" applyProtection="1">
      <alignment horizontal="right" vertical="center"/>
      <protection locked="0"/>
    </xf>
    <xf numFmtId="0" fontId="67" fillId="0" borderId="1" xfId="12" applyFont="1" applyBorder="1" applyAlignment="1" applyProtection="1">
      <alignment horizontal="left"/>
      <protection locked="0"/>
    </xf>
    <xf numFmtId="178" fontId="67" fillId="4" borderId="1" xfId="12" applyNumberFormat="1" applyFont="1" applyFill="1" applyBorder="1" applyProtection="1">
      <protection locked="0"/>
    </xf>
    <xf numFmtId="178" fontId="67" fillId="0" borderId="1" xfId="12" applyNumberFormat="1" applyFont="1" applyBorder="1" applyProtection="1">
      <protection locked="0"/>
    </xf>
    <xf numFmtId="0" fontId="72" fillId="0" borderId="3" xfId="0" applyFont="1" applyBorder="1" applyProtection="1">
      <protection locked="0"/>
    </xf>
    <xf numFmtId="0" fontId="72" fillId="0" borderId="3" xfId="9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10" fontId="0" fillId="4" borderId="2" xfId="4" applyNumberFormat="1" applyFont="1" applyFill="1" applyBorder="1"/>
    <xf numFmtId="10" fontId="0" fillId="4" borderId="1" xfId="4" applyNumberFormat="1" applyFont="1" applyFill="1" applyBorder="1"/>
    <xf numFmtId="0" fontId="29" fillId="0" borderId="3" xfId="0" applyFont="1" applyBorder="1" applyAlignment="1">
      <alignment horizontal="left"/>
    </xf>
    <xf numFmtId="1" fontId="7" fillId="0" borderId="0" xfId="2" applyNumberFormat="1" applyFont="1" applyFill="1" applyAlignment="1">
      <alignment horizontal="left"/>
    </xf>
    <xf numFmtId="1" fontId="8" fillId="0" borderId="1" xfId="2" applyNumberFormat="1" applyFont="1" applyFill="1" applyBorder="1" applyAlignment="1">
      <alignment horizontal="left"/>
    </xf>
    <xf numFmtId="1" fontId="8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 wrapText="1"/>
    </xf>
    <xf numFmtId="1" fontId="7" fillId="0" borderId="0" xfId="2" applyNumberFormat="1" applyFont="1" applyFill="1" applyBorder="1" applyAlignment="1">
      <alignment horizontal="left"/>
    </xf>
    <xf numFmtId="1" fontId="8" fillId="0" borderId="0" xfId="2" applyNumberFormat="1" applyFont="1" applyFill="1" applyBorder="1" applyAlignment="1">
      <alignment horizontal="left"/>
    </xf>
    <xf numFmtId="1" fontId="8" fillId="0" borderId="0" xfId="5" applyNumberFormat="1" applyFont="1" applyFill="1" applyBorder="1" applyAlignment="1">
      <alignment horizontal="left"/>
    </xf>
    <xf numFmtId="1" fontId="8" fillId="0" borderId="2" xfId="5" applyNumberFormat="1" applyFont="1" applyFill="1" applyBorder="1" applyAlignment="1">
      <alignment horizontal="left"/>
    </xf>
    <xf numFmtId="3" fontId="7" fillId="0" borderId="0" xfId="2" applyNumberFormat="1" applyFont="1" applyFill="1" applyBorder="1" applyAlignment="1">
      <alignment horizontal="left"/>
    </xf>
    <xf numFmtId="173" fontId="8" fillId="0" borderId="0" xfId="2" applyNumberFormat="1" applyFont="1" applyFill="1" applyAlignment="1">
      <alignment horizontal="left"/>
    </xf>
    <xf numFmtId="10" fontId="10" fillId="0" borderId="0" xfId="8" applyNumberFormat="1" applyFont="1" applyAlignment="1">
      <alignment horizontal="left"/>
    </xf>
    <xf numFmtId="171" fontId="73" fillId="0" borderId="5" xfId="0" quotePrefix="1" applyNumberFormat="1" applyFont="1" applyBorder="1" applyAlignment="1">
      <alignment horizontal="left"/>
    </xf>
    <xf numFmtId="0" fontId="0" fillId="0" borderId="0" xfId="0" applyAlignment="1">
      <alignment horizontal="left" indent="2"/>
    </xf>
    <xf numFmtId="0" fontId="2" fillId="0" borderId="11" xfId="0" applyFont="1" applyBorder="1"/>
    <xf numFmtId="0" fontId="20" fillId="0" borderId="3" xfId="0" applyFont="1" applyBorder="1"/>
    <xf numFmtId="167" fontId="0" fillId="0" borderId="0" xfId="0" applyNumberFormat="1"/>
    <xf numFmtId="43" fontId="0" fillId="0" borderId="0" xfId="0" applyNumberFormat="1"/>
    <xf numFmtId="9" fontId="0" fillId="0" borderId="0" xfId="4" applyFont="1" applyFill="1" applyBorder="1"/>
    <xf numFmtId="14" fontId="16" fillId="4" borderId="3" xfId="3" applyNumberFormat="1" applyFont="1" applyFill="1" applyBorder="1" applyAlignment="1">
      <alignment horizontal="right" vertical="center" wrapText="1"/>
    </xf>
    <xf numFmtId="2" fontId="53" fillId="0" borderId="0" xfId="10" applyNumberFormat="1" applyFont="1" applyAlignment="1" applyProtection="1">
      <alignment horizontal="left" vertical="top" wrapText="1"/>
      <protection locked="0"/>
    </xf>
    <xf numFmtId="2" fontId="53" fillId="0" borderId="0" xfId="10" applyNumberFormat="1" applyFont="1" applyAlignment="1">
      <alignment horizontal="left" vertical="top" wrapText="1"/>
    </xf>
    <xf numFmtId="0" fontId="0" fillId="0" borderId="0" xfId="0" applyAlignment="1">
      <alignment vertical="center"/>
    </xf>
    <xf numFmtId="0" fontId="76" fillId="0" borderId="0" xfId="0" applyFont="1"/>
    <xf numFmtId="0" fontId="77" fillId="0" borderId="0" xfId="9" applyFont="1" applyAlignment="1" applyProtection="1">
      <alignment horizontal="left"/>
      <protection locked="0"/>
    </xf>
    <xf numFmtId="0" fontId="78" fillId="0" borderId="9" xfId="0" applyFont="1" applyBorder="1"/>
    <xf numFmtId="0" fontId="78" fillId="0" borderId="7" xfId="0" applyFont="1" applyBorder="1"/>
    <xf numFmtId="0" fontId="78" fillId="0" borderId="0" xfId="0" applyFont="1"/>
    <xf numFmtId="0" fontId="79" fillId="0" borderId="0" xfId="0" applyFont="1"/>
    <xf numFmtId="0" fontId="79" fillId="0" borderId="8" xfId="0" applyFont="1" applyBorder="1"/>
    <xf numFmtId="49" fontId="67" fillId="0" borderId="3" xfId="9" applyNumberFormat="1" applyFont="1" applyBorder="1" applyAlignment="1" applyProtection="1">
      <alignment horizontal="right" vertical="center"/>
      <protection locked="0"/>
    </xf>
    <xf numFmtId="167" fontId="0" fillId="4" borderId="0" xfId="0" applyNumberFormat="1" applyFill="1"/>
    <xf numFmtId="180" fontId="0" fillId="0" borderId="0" xfId="4" applyNumberFormat="1" applyFont="1" applyFill="1"/>
    <xf numFmtId="180" fontId="0" fillId="4" borderId="0" xfId="4" applyNumberFormat="1" applyFont="1" applyFill="1"/>
    <xf numFmtId="181" fontId="0" fillId="4" borderId="0" xfId="0" applyNumberFormat="1" applyFill="1"/>
    <xf numFmtId="181" fontId="0" fillId="0" borderId="0" xfId="0" applyNumberFormat="1"/>
    <xf numFmtId="181" fontId="16" fillId="0" borderId="0" xfId="3" applyNumberFormat="1" applyFont="1" applyAlignment="1">
      <alignment horizontal="right" vertical="center" wrapText="1"/>
    </xf>
    <xf numFmtId="181" fontId="16" fillId="4" borderId="0" xfId="3" applyNumberFormat="1" applyFont="1" applyFill="1" applyAlignment="1">
      <alignment horizontal="right" vertical="center" wrapText="1"/>
    </xf>
    <xf numFmtId="182" fontId="0" fillId="0" borderId="0" xfId="0" applyNumberFormat="1"/>
    <xf numFmtId="182" fontId="0" fillId="4" borderId="0" xfId="0" applyNumberFormat="1" applyFill="1"/>
    <xf numFmtId="182" fontId="0" fillId="4" borderId="1" xfId="0" applyNumberFormat="1" applyFill="1" applyBorder="1"/>
    <xf numFmtId="182" fontId="0" fillId="0" borderId="1" xfId="0" applyNumberFormat="1" applyBorder="1"/>
    <xf numFmtId="182" fontId="0" fillId="4" borderId="2" xfId="1" applyNumberFormat="1" applyFont="1" applyFill="1" applyBorder="1"/>
    <xf numFmtId="182" fontId="0" fillId="0" borderId="2" xfId="1" applyNumberFormat="1" applyFont="1" applyFill="1" applyBorder="1"/>
    <xf numFmtId="182" fontId="0" fillId="0" borderId="2" xfId="1" applyNumberFormat="1" applyFont="1" applyBorder="1"/>
    <xf numFmtId="182" fontId="0" fillId="0" borderId="0" xfId="1" applyNumberFormat="1" applyFont="1"/>
    <xf numFmtId="182" fontId="0" fillId="4" borderId="0" xfId="1" applyNumberFormat="1" applyFont="1" applyFill="1"/>
    <xf numFmtId="182" fontId="0" fillId="0" borderId="0" xfId="1" applyNumberFormat="1" applyFont="1" applyFill="1"/>
    <xf numFmtId="182" fontId="0" fillId="4" borderId="1" xfId="1" applyNumberFormat="1" applyFont="1" applyFill="1" applyBorder="1"/>
    <xf numFmtId="182" fontId="0" fillId="0" borderId="1" xfId="1" applyNumberFormat="1" applyFont="1" applyBorder="1"/>
    <xf numFmtId="182" fontId="0" fillId="4" borderId="0" xfId="1" applyNumberFormat="1" applyFont="1" applyFill="1" applyBorder="1"/>
    <xf numFmtId="182" fontId="0" fillId="0" borderId="0" xfId="1" applyNumberFormat="1" applyFont="1" applyFill="1" applyBorder="1"/>
    <xf numFmtId="182" fontId="0" fillId="0" borderId="1" xfId="1" applyNumberFormat="1" applyFont="1" applyFill="1" applyBorder="1"/>
    <xf numFmtId="182" fontId="0" fillId="0" borderId="0" xfId="1" applyNumberFormat="1" applyFont="1" applyBorder="1"/>
    <xf numFmtId="182" fontId="2" fillId="4" borderId="1" xfId="0" applyNumberFormat="1" applyFont="1" applyFill="1" applyBorder="1"/>
    <xf numFmtId="185" fontId="0" fillId="4" borderId="0" xfId="1" applyNumberFormat="1" applyFont="1" applyFill="1"/>
    <xf numFmtId="2" fontId="0" fillId="4" borderId="0" xfId="1" applyNumberFormat="1" applyFont="1" applyFill="1"/>
    <xf numFmtId="0" fontId="2" fillId="0" borderId="0" xfId="0" applyFont="1" applyAlignment="1">
      <alignment horizontal="center"/>
    </xf>
    <xf numFmtId="172" fontId="0" fillId="0" borderId="0" xfId="0" applyNumberFormat="1"/>
    <xf numFmtId="184" fontId="7" fillId="4" borderId="0" xfId="1" applyNumberFormat="1" applyFont="1" applyFill="1" applyBorder="1" applyAlignment="1">
      <alignment horizontal="right"/>
    </xf>
    <xf numFmtId="1" fontId="8" fillId="0" borderId="0" xfId="2" applyNumberFormat="1" applyFont="1" applyFill="1" applyBorder="1" applyAlignment="1">
      <alignment horizontal="left" wrapText="1"/>
    </xf>
    <xf numFmtId="174" fontId="67" fillId="0" borderId="1" xfId="9" applyNumberFormat="1" applyFont="1" applyBorder="1" applyProtection="1">
      <protection locked="0"/>
    </xf>
    <xf numFmtId="174" fontId="67" fillId="0" borderId="0" xfId="9" applyNumberFormat="1" applyFont="1" applyProtection="1">
      <protection locked="0"/>
    </xf>
    <xf numFmtId="0" fontId="0" fillId="5" borderId="0" xfId="0" applyFill="1"/>
    <xf numFmtId="0" fontId="80" fillId="5" borderId="0" xfId="0" applyFont="1" applyFill="1"/>
    <xf numFmtId="0" fontId="80" fillId="5" borderId="0" xfId="0" applyFont="1" applyFill="1" applyAlignment="1">
      <alignment horizontal="center" vertical="center"/>
    </xf>
    <xf numFmtId="3" fontId="15" fillId="2" borderId="0" xfId="7" applyFill="1"/>
    <xf numFmtId="0" fontId="0" fillId="0" borderId="0" xfId="1" applyNumberFormat="1" applyFont="1"/>
    <xf numFmtId="0" fontId="74" fillId="0" borderId="0" xfId="0" applyFont="1"/>
    <xf numFmtId="182" fontId="7" fillId="0" borderId="0" xfId="5" applyNumberFormat="1" applyFont="1" applyFill="1" applyBorder="1" applyAlignment="1">
      <alignment horizontal="right"/>
    </xf>
    <xf numFmtId="172" fontId="7" fillId="4" borderId="0" xfId="5" applyNumberFormat="1" applyFont="1" applyFill="1" applyBorder="1" applyAlignment="1">
      <alignment horizontal="right"/>
    </xf>
    <xf numFmtId="10" fontId="7" fillId="4" borderId="0" xfId="4" applyNumberFormat="1" applyFont="1" applyFill="1" applyAlignment="1">
      <alignment horizontal="right"/>
    </xf>
    <xf numFmtId="10" fontId="7" fillId="0" borderId="0" xfId="5" applyNumberFormat="1" applyFont="1" applyFill="1" applyBorder="1" applyAlignment="1">
      <alignment horizontal="right"/>
    </xf>
    <xf numFmtId="10" fontId="9" fillId="4" borderId="0" xfId="4" applyNumberFormat="1" applyFont="1" applyFill="1" applyAlignment="1">
      <alignment horizontal="right"/>
    </xf>
    <xf numFmtId="182" fontId="7" fillId="0" borderId="0" xfId="5" applyNumberFormat="1" applyFont="1" applyFill="1" applyBorder="1" applyAlignment="1">
      <alignment horizontal="right" vertical="center"/>
    </xf>
    <xf numFmtId="182" fontId="7" fillId="0" borderId="0" xfId="5" applyNumberFormat="1" applyFont="1" applyFill="1" applyBorder="1" applyAlignment="1"/>
    <xf numFmtId="182" fontId="8" fillId="4" borderId="0" xfId="2" applyNumberFormat="1" applyFont="1" applyFill="1" applyBorder="1" applyAlignment="1">
      <alignment horizontal="left" indent="1"/>
    </xf>
    <xf numFmtId="186" fontId="0" fillId="4" borderId="0" xfId="1" applyNumberFormat="1" applyFont="1" applyFill="1"/>
    <xf numFmtId="186" fontId="0" fillId="0" borderId="0" xfId="1" applyNumberFormat="1" applyFont="1" applyFill="1"/>
    <xf numFmtId="186" fontId="0" fillId="0" borderId="0" xfId="1" applyNumberFormat="1" applyFont="1"/>
    <xf numFmtId="182" fontId="2" fillId="4" borderId="0" xfId="0" applyNumberFormat="1" applyFont="1" applyFill="1"/>
    <xf numFmtId="182" fontId="2" fillId="0" borderId="0" xfId="0" applyNumberFormat="1" applyFont="1"/>
    <xf numFmtId="182" fontId="2" fillId="4" borderId="2" xfId="0" applyNumberFormat="1" applyFont="1" applyFill="1" applyBorder="1"/>
    <xf numFmtId="182" fontId="2" fillId="0" borderId="2" xfId="0" applyNumberFormat="1" applyFont="1" applyBorder="1"/>
    <xf numFmtId="182" fontId="7" fillId="0" borderId="0" xfId="1" applyNumberFormat="1" applyFont="1" applyFill="1" applyBorder="1"/>
    <xf numFmtId="182" fontId="7" fillId="0" borderId="0" xfId="1" applyNumberFormat="1" applyFont="1" applyBorder="1"/>
    <xf numFmtId="182" fontId="0" fillId="4" borderId="2" xfId="0" applyNumberFormat="1" applyFill="1" applyBorder="1"/>
    <xf numFmtId="182" fontId="0" fillId="0" borderId="2" xfId="0" applyNumberFormat="1" applyBorder="1"/>
    <xf numFmtId="187" fontId="0" fillId="0" borderId="0" xfId="1" applyNumberFormat="1" applyFont="1"/>
    <xf numFmtId="182" fontId="2" fillId="0" borderId="1" xfId="0" applyNumberFormat="1" applyFont="1" applyBorder="1"/>
    <xf numFmtId="170" fontId="0" fillId="4" borderId="1" xfId="0" applyNumberFormat="1" applyFill="1" applyBorder="1"/>
    <xf numFmtId="170" fontId="0" fillId="0" borderId="1" xfId="0" applyNumberFormat="1" applyBorder="1"/>
    <xf numFmtId="170" fontId="2" fillId="4" borderId="1" xfId="0" applyNumberFormat="1" applyFont="1" applyFill="1" applyBorder="1"/>
    <xf numFmtId="170" fontId="2" fillId="0" borderId="1" xfId="0" applyNumberFormat="1" applyFont="1" applyBorder="1"/>
    <xf numFmtId="182" fontId="2" fillId="4" borderId="11" xfId="0" applyNumberFormat="1" applyFont="1" applyFill="1" applyBorder="1"/>
    <xf numFmtId="182" fontId="2" fillId="0" borderId="11" xfId="0" applyNumberFormat="1" applyFont="1" applyBorder="1"/>
    <xf numFmtId="182" fontId="5" fillId="4" borderId="3" xfId="0" applyNumberFormat="1" applyFont="1" applyFill="1" applyBorder="1"/>
    <xf numFmtId="182" fontId="5" fillId="0" borderId="3" xfId="0" applyNumberFormat="1" applyFont="1" applyBorder="1"/>
    <xf numFmtId="182" fontId="2" fillId="4" borderId="3" xfId="0" applyNumberFormat="1" applyFont="1" applyFill="1" applyBorder="1"/>
    <xf numFmtId="182" fontId="2" fillId="0" borderId="3" xfId="0" applyNumberFormat="1" applyFont="1" applyBorder="1"/>
    <xf numFmtId="182" fontId="2" fillId="4" borderId="3" xfId="0" applyNumberFormat="1" applyFont="1" applyFill="1" applyBorder="1" applyAlignment="1">
      <alignment horizontal="right"/>
    </xf>
    <xf numFmtId="182" fontId="2" fillId="0" borderId="3" xfId="0" applyNumberFormat="1" applyFont="1" applyBorder="1" applyAlignment="1">
      <alignment horizontal="right"/>
    </xf>
    <xf numFmtId="182" fontId="7" fillId="0" borderId="0" xfId="0" applyNumberFormat="1" applyFont="1"/>
    <xf numFmtId="182" fontId="2" fillId="4" borderId="1" xfId="1" applyNumberFormat="1" applyFont="1" applyFill="1" applyBorder="1"/>
    <xf numFmtId="182" fontId="2" fillId="0" borderId="1" xfId="1" applyNumberFormat="1" applyFont="1" applyBorder="1"/>
    <xf numFmtId="182" fontId="2" fillId="4" borderId="2" xfId="1" applyNumberFormat="1" applyFont="1" applyFill="1" applyBorder="1"/>
    <xf numFmtId="182" fontId="2" fillId="0" borderId="2" xfId="1" applyNumberFormat="1" applyFont="1" applyFill="1" applyBorder="1"/>
    <xf numFmtId="182" fontId="2" fillId="0" borderId="2" xfId="1" applyNumberFormat="1" applyFont="1" applyBorder="1"/>
    <xf numFmtId="1" fontId="0" fillId="4" borderId="0" xfId="0" applyNumberFormat="1" applyFill="1"/>
    <xf numFmtId="1" fontId="0" fillId="0" borderId="0" xfId="0" applyNumberFormat="1"/>
    <xf numFmtId="1" fontId="0" fillId="4" borderId="2" xfId="0" applyNumberFormat="1" applyFill="1" applyBorder="1"/>
    <xf numFmtId="1" fontId="0" fillId="0" borderId="2" xfId="0" applyNumberFormat="1" applyBorder="1"/>
    <xf numFmtId="184" fontId="0" fillId="0" borderId="0" xfId="1" applyNumberFormat="1" applyFont="1" applyFill="1"/>
    <xf numFmtId="0" fontId="10" fillId="0" borderId="0" xfId="0" applyFont="1"/>
    <xf numFmtId="186" fontId="0" fillId="4" borderId="0" xfId="0" applyNumberFormat="1" applyFill="1"/>
    <xf numFmtId="186" fontId="0" fillId="0" borderId="0" xfId="0" applyNumberFormat="1"/>
    <xf numFmtId="0" fontId="6" fillId="0" borderId="0" xfId="0" applyFont="1"/>
    <xf numFmtId="182" fontId="7" fillId="4" borderId="0" xfId="1" applyNumberFormat="1" applyFont="1" applyFill="1" applyBorder="1"/>
    <xf numFmtId="182" fontId="0" fillId="4" borderId="3" xfId="0" applyNumberFormat="1" applyFill="1" applyBorder="1"/>
    <xf numFmtId="10" fontId="11" fillId="4" borderId="0" xfId="4" applyNumberFormat="1" applyFont="1" applyFill="1" applyBorder="1"/>
    <xf numFmtId="179" fontId="11" fillId="0" borderId="3" xfId="1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right"/>
    </xf>
    <xf numFmtId="0" fontId="18" fillId="0" borderId="11" xfId="0" applyFont="1" applyBorder="1" applyAlignment="1">
      <alignment horizontal="left"/>
    </xf>
    <xf numFmtId="164" fontId="18" fillId="0" borderId="11" xfId="1" applyNumberFormat="1" applyFont="1" applyBorder="1" applyAlignment="1">
      <alignment horizontal="right" vertical="center" wrapText="1"/>
    </xf>
    <xf numFmtId="14" fontId="74" fillId="0" borderId="0" xfId="0" applyNumberFormat="1" applyFont="1" applyAlignment="1">
      <alignment horizontal="left" vertical="center"/>
    </xf>
    <xf numFmtId="1" fontId="0" fillId="4" borderId="3" xfId="0" applyNumberFormat="1" applyFill="1" applyBorder="1"/>
    <xf numFmtId="1" fontId="0" fillId="0" borderId="3" xfId="0" applyNumberFormat="1" applyBorder="1"/>
    <xf numFmtId="188" fontId="0" fillId="0" borderId="0" xfId="0" applyNumberFormat="1"/>
    <xf numFmtId="10" fontId="76" fillId="0" borderId="0" xfId="4" applyNumberFormat="1" applyFont="1"/>
    <xf numFmtId="172" fontId="7" fillId="0" borderId="0" xfId="5" applyNumberFormat="1" applyFont="1" applyFill="1" applyBorder="1" applyAlignment="1">
      <alignment horizontal="right"/>
    </xf>
    <xf numFmtId="184" fontId="7" fillId="0" borderId="0" xfId="1" applyNumberFormat="1" applyFont="1" applyFill="1" applyBorder="1" applyAlignment="1">
      <alignment horizontal="right"/>
    </xf>
    <xf numFmtId="182" fontId="7" fillId="0" borderId="0" xfId="1" applyNumberFormat="1" applyFont="1" applyFill="1" applyBorder="1" applyAlignment="1">
      <alignment horizontal="right"/>
    </xf>
    <xf numFmtId="1" fontId="8" fillId="0" borderId="0" xfId="2" applyNumberFormat="1" applyFont="1" applyFill="1" applyBorder="1" applyAlignment="1">
      <alignment horizontal="left" indent="1"/>
    </xf>
    <xf numFmtId="1" fontId="8" fillId="0" borderId="2" xfId="5" applyNumberFormat="1" applyFont="1" applyFill="1" applyBorder="1" applyAlignment="1">
      <alignment horizontal="left" indent="1"/>
    </xf>
    <xf numFmtId="182" fontId="8" fillId="0" borderId="0" xfId="2" applyNumberFormat="1" applyFont="1" applyFill="1" applyBorder="1" applyAlignment="1">
      <alignment horizontal="left" indent="1"/>
    </xf>
    <xf numFmtId="182" fontId="7" fillId="0" borderId="0" xfId="2" applyNumberFormat="1" applyFont="1" applyFill="1" applyBorder="1" applyAlignment="1">
      <alignment horizontal="left" indent="1"/>
    </xf>
    <xf numFmtId="1" fontId="7" fillId="0" borderId="0" xfId="2" applyNumberFormat="1" applyFont="1" applyFill="1" applyBorder="1" applyAlignment="1">
      <alignment horizontal="left" indent="1"/>
    </xf>
    <xf numFmtId="10" fontId="7" fillId="0" borderId="0" xfId="4" applyNumberFormat="1" applyFont="1" applyFill="1" applyAlignment="1">
      <alignment horizontal="right"/>
    </xf>
    <xf numFmtId="10" fontId="9" fillId="0" borderId="0" xfId="4" applyNumberFormat="1" applyFont="1" applyFill="1" applyAlignment="1">
      <alignment horizontal="right"/>
    </xf>
    <xf numFmtId="176" fontId="67" fillId="4" borderId="0" xfId="10" applyNumberFormat="1" applyFont="1" applyFill="1" applyAlignment="1" applyProtection="1">
      <alignment horizontal="right"/>
      <protection locked="0"/>
    </xf>
    <xf numFmtId="10" fontId="0" fillId="0" borderId="2" xfId="4" applyNumberFormat="1" applyFont="1" applyFill="1" applyBorder="1"/>
    <xf numFmtId="10" fontId="0" fillId="0" borderId="1" xfId="4" applyNumberFormat="1" applyFont="1" applyFill="1" applyBorder="1"/>
    <xf numFmtId="10" fontId="11" fillId="0" borderId="0" xfId="4" applyNumberFormat="1" applyFont="1"/>
    <xf numFmtId="0" fontId="64" fillId="0" borderId="10" xfId="10" applyFont="1" applyBorder="1" applyProtection="1">
      <protection locked="0"/>
    </xf>
    <xf numFmtId="0" fontId="64" fillId="0" borderId="0" xfId="10" applyFont="1" applyAlignment="1" applyProtection="1">
      <alignment horizontal="left" vertical="center"/>
      <protection locked="0"/>
    </xf>
    <xf numFmtId="164" fontId="0" fillId="4" borderId="0" xfId="1" applyNumberFormat="1" applyFont="1" applyFill="1" applyBorder="1"/>
    <xf numFmtId="182" fontId="0" fillId="0" borderId="3" xfId="0" applyNumberFormat="1" applyBorder="1"/>
    <xf numFmtId="0" fontId="86" fillId="0" borderId="0" xfId="0" applyFont="1" applyAlignment="1">
      <alignment horizontal="left"/>
    </xf>
    <xf numFmtId="0" fontId="86" fillId="0" borderId="0" xfId="0" applyFont="1"/>
    <xf numFmtId="0" fontId="87" fillId="0" borderId="0" xfId="0" applyFont="1"/>
    <xf numFmtId="180" fontId="86" fillId="0" borderId="0" xfId="0" applyNumberFormat="1" applyFont="1"/>
    <xf numFmtId="189" fontId="7" fillId="0" borderId="0" xfId="0" applyNumberFormat="1" applyFont="1"/>
    <xf numFmtId="164" fontId="0" fillId="4" borderId="0" xfId="1" applyNumberFormat="1" applyFont="1" applyFill="1"/>
    <xf numFmtId="167" fontId="18" fillId="0" borderId="11" xfId="4" applyNumberFormat="1" applyFont="1" applyBorder="1" applyAlignment="1">
      <alignment horizontal="right" vertical="center" wrapText="1"/>
    </xf>
    <xf numFmtId="183" fontId="0" fillId="0" borderId="0" xfId="0" applyNumberFormat="1"/>
    <xf numFmtId="187" fontId="0" fillId="0" borderId="2" xfId="1" applyNumberFormat="1" applyFont="1" applyFill="1" applyBorder="1"/>
    <xf numFmtId="187" fontId="0" fillId="0" borderId="2" xfId="1" applyNumberFormat="1" applyFont="1" applyBorder="1"/>
    <xf numFmtId="187" fontId="0" fillId="0" borderId="0" xfId="1" applyNumberFormat="1" applyFont="1" applyFill="1"/>
    <xf numFmtId="172" fontId="8" fillId="4" borderId="1" xfId="5" applyNumberFormat="1" applyFont="1" applyFill="1" applyBorder="1" applyAlignment="1">
      <alignment horizontal="right"/>
    </xf>
    <xf numFmtId="172" fontId="8" fillId="4" borderId="1" xfId="1" applyNumberFormat="1" applyFont="1" applyFill="1" applyBorder="1" applyAlignment="1">
      <alignment horizontal="right"/>
    </xf>
    <xf numFmtId="172" fontId="7" fillId="4" borderId="0" xfId="1" applyNumberFormat="1" applyFont="1" applyFill="1" applyAlignment="1">
      <alignment horizontal="right"/>
    </xf>
    <xf numFmtId="185" fontId="0" fillId="4" borderId="0" xfId="1" applyNumberFormat="1" applyFont="1" applyFill="1" applyAlignment="1">
      <alignment horizontal="right"/>
    </xf>
    <xf numFmtId="172" fontId="0" fillId="0" borderId="0" xfId="1" applyNumberFormat="1" applyFont="1" applyFill="1"/>
    <xf numFmtId="182" fontId="7" fillId="0" borderId="0" xfId="5" applyNumberFormat="1" applyFont="1" applyFill="1" applyAlignment="1">
      <alignment horizontal="right"/>
    </xf>
    <xf numFmtId="172" fontId="8" fillId="0" borderId="1" xfId="5" applyNumberFormat="1" applyFont="1" applyFill="1" applyBorder="1" applyAlignment="1">
      <alignment horizontal="right"/>
    </xf>
    <xf numFmtId="172" fontId="7" fillId="0" borderId="0" xfId="5" applyNumberFormat="1" applyFont="1" applyFill="1" applyAlignment="1">
      <alignment horizontal="right"/>
    </xf>
    <xf numFmtId="172" fontId="8" fillId="0" borderId="1" xfId="1" applyNumberFormat="1" applyFont="1" applyFill="1" applyBorder="1" applyAlignment="1">
      <alignment horizontal="right"/>
    </xf>
    <xf numFmtId="172" fontId="7" fillId="0" borderId="0" xfId="1" applyNumberFormat="1" applyFont="1" applyFill="1" applyAlignment="1">
      <alignment horizontal="right"/>
    </xf>
    <xf numFmtId="190" fontId="0" fillId="0" borderId="0" xfId="0" applyNumberFormat="1"/>
    <xf numFmtId="172" fontId="8" fillId="4" borderId="0" xfId="1" applyNumberFormat="1" applyFont="1" applyFill="1" applyBorder="1" applyAlignment="1">
      <alignment horizontal="right"/>
    </xf>
    <xf numFmtId="172" fontId="8" fillId="0" borderId="0" xfId="1" applyNumberFormat="1" applyFont="1" applyFill="1" applyBorder="1" applyAlignment="1">
      <alignment horizontal="right"/>
    </xf>
    <xf numFmtId="172" fontId="0" fillId="4" borderId="0" xfId="0" applyNumberFormat="1" applyFill="1"/>
    <xf numFmtId="1" fontId="2" fillId="4" borderId="2" xfId="0" applyNumberFormat="1" applyFont="1" applyFill="1" applyBorder="1"/>
    <xf numFmtId="1" fontId="2" fillId="0" borderId="2" xfId="0" applyNumberFormat="1" applyFont="1" applyBorder="1"/>
    <xf numFmtId="1" fontId="2" fillId="4" borderId="3" xfId="0" applyNumberFormat="1" applyFont="1" applyFill="1" applyBorder="1"/>
    <xf numFmtId="1" fontId="2" fillId="0" borderId="3" xfId="0" applyNumberFormat="1" applyFont="1" applyBorder="1"/>
    <xf numFmtId="0" fontId="2" fillId="3" borderId="3" xfId="0" applyFont="1" applyFill="1" applyBorder="1" applyAlignment="1">
      <alignment horizontal="right"/>
    </xf>
    <xf numFmtId="1" fontId="0" fillId="3" borderId="0" xfId="0" applyNumberFormat="1" applyFill="1"/>
    <xf numFmtId="0" fontId="0" fillId="3" borderId="0" xfId="0" applyFill="1"/>
    <xf numFmtId="1" fontId="2" fillId="3" borderId="1" xfId="0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49" fontId="11" fillId="3" borderId="2" xfId="10" applyNumberFormat="1" applyFont="1" applyFill="1" applyBorder="1" applyAlignment="1" applyProtection="1">
      <alignment horizontal="center" vertical="center"/>
      <protection locked="0"/>
    </xf>
    <xf numFmtId="49" fontId="11" fillId="3" borderId="0" xfId="10" applyNumberFormat="1" applyFont="1" applyFill="1" applyAlignment="1" applyProtection="1">
      <alignment horizontal="center" vertical="center"/>
      <protection locked="0"/>
    </xf>
    <xf numFmtId="179" fontId="11" fillId="3" borderId="2" xfId="10" applyNumberFormat="1" applyFont="1" applyFill="1" applyBorder="1" applyAlignment="1" applyProtection="1">
      <alignment horizontal="right" vertical="center"/>
      <protection locked="0"/>
    </xf>
    <xf numFmtId="179" fontId="11" fillId="3" borderId="0" xfId="10" applyNumberFormat="1" applyFont="1" applyFill="1" applyAlignment="1" applyProtection="1">
      <alignment horizontal="right" vertical="center"/>
      <protection locked="0"/>
    </xf>
    <xf numFmtId="179" fontId="67" fillId="3" borderId="1" xfId="10" applyNumberFormat="1" applyFont="1" applyFill="1" applyBorder="1" applyAlignment="1" applyProtection="1">
      <alignment horizontal="right" vertical="center"/>
      <protection locked="0"/>
    </xf>
    <xf numFmtId="179" fontId="67" fillId="3" borderId="0" xfId="10" applyNumberFormat="1" applyFont="1" applyFill="1" applyAlignment="1" applyProtection="1">
      <alignment horizontal="right" vertical="center"/>
      <protection locked="0"/>
    </xf>
    <xf numFmtId="179" fontId="11" fillId="3" borderId="0" xfId="10" applyNumberFormat="1" applyFont="1" applyFill="1" applyAlignment="1" applyProtection="1">
      <alignment horizontal="right"/>
      <protection locked="0"/>
    </xf>
    <xf numFmtId="179" fontId="11" fillId="3" borderId="3" xfId="10" applyNumberFormat="1" applyFont="1" applyFill="1" applyBorder="1" applyAlignment="1" applyProtection="1">
      <alignment horizontal="right" vertical="center"/>
      <protection locked="0"/>
    </xf>
    <xf numFmtId="0" fontId="0" fillId="4" borderId="2" xfId="0" applyFill="1" applyBorder="1"/>
    <xf numFmtId="14" fontId="64" fillId="0" borderId="0" xfId="10" applyNumberFormat="1" applyFont="1" applyProtection="1">
      <protection locked="0"/>
    </xf>
    <xf numFmtId="182" fontId="14" fillId="0" borderId="0" xfId="0" applyNumberFormat="1" applyFont="1"/>
    <xf numFmtId="182" fontId="14" fillId="4" borderId="0" xfId="0" applyNumberFormat="1" applyFont="1" applyFill="1"/>
    <xf numFmtId="166" fontId="0" fillId="0" borderId="0" xfId="0" applyNumberFormat="1"/>
    <xf numFmtId="1" fontId="7" fillId="4" borderId="0" xfId="5" applyNumberFormat="1" applyFont="1" applyFill="1" applyBorder="1" applyAlignment="1">
      <alignment horizontal="right"/>
    </xf>
    <xf numFmtId="1" fontId="7" fillId="3" borderId="0" xfId="5" applyNumberFormat="1" applyFont="1" applyFill="1" applyBorder="1" applyAlignment="1">
      <alignment horizontal="right"/>
    </xf>
    <xf numFmtId="1" fontId="8" fillId="4" borderId="12" xfId="5" applyNumberFormat="1" applyFont="1" applyFill="1" applyBorder="1" applyAlignment="1">
      <alignment horizontal="right"/>
    </xf>
    <xf numFmtId="1" fontId="8" fillId="3" borderId="12" xfId="5" applyNumberFormat="1" applyFont="1" applyFill="1" applyBorder="1" applyAlignment="1">
      <alignment horizontal="right"/>
    </xf>
    <xf numFmtId="3" fontId="7" fillId="4" borderId="0" xfId="1" applyNumberFormat="1" applyFont="1" applyFill="1" applyBorder="1" applyAlignment="1">
      <alignment horizontal="right"/>
    </xf>
    <xf numFmtId="3" fontId="11" fillId="0" borderId="0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8" fillId="4" borderId="12" xfId="1" applyNumberFormat="1" applyFont="1" applyFill="1" applyBorder="1" applyAlignment="1">
      <alignment horizontal="right"/>
    </xf>
    <xf numFmtId="3" fontId="11" fillId="0" borderId="12" xfId="1" applyNumberFormat="1" applyFont="1" applyFill="1" applyBorder="1" applyAlignment="1">
      <alignment horizontal="right"/>
    </xf>
    <xf numFmtId="3" fontId="8" fillId="0" borderId="12" xfId="1" applyNumberFormat="1" applyFont="1" applyFill="1" applyBorder="1" applyAlignment="1">
      <alignment horizontal="right"/>
    </xf>
    <xf numFmtId="166" fontId="11" fillId="4" borderId="2" xfId="10" applyNumberFormat="1" applyFont="1" applyFill="1" applyBorder="1" applyAlignment="1">
      <alignment vertical="center"/>
    </xf>
    <xf numFmtId="166" fontId="11" fillId="4" borderId="0" xfId="10" applyNumberFormat="1" applyFont="1" applyFill="1" applyAlignment="1">
      <alignment vertical="center"/>
    </xf>
    <xf numFmtId="166" fontId="11" fillId="4" borderId="1" xfId="10" applyNumberFormat="1" applyFont="1" applyFill="1" applyBorder="1" applyAlignment="1">
      <alignment vertical="center"/>
    </xf>
    <xf numFmtId="166" fontId="67" fillId="4" borderId="0" xfId="10" applyNumberFormat="1" applyFont="1" applyFill="1" applyAlignment="1">
      <alignment vertical="center"/>
    </xf>
    <xf numFmtId="166" fontId="11" fillId="4" borderId="3" xfId="10" applyNumberFormat="1" applyFont="1" applyFill="1" applyBorder="1" applyAlignment="1">
      <alignment vertical="center"/>
    </xf>
    <xf numFmtId="14" fontId="0" fillId="0" borderId="0" xfId="0" applyNumberFormat="1"/>
    <xf numFmtId="172" fontId="7" fillId="0" borderId="0" xfId="1" applyNumberFormat="1" applyFont="1" applyFill="1" applyBorder="1" applyAlignment="1">
      <alignment horizontal="right"/>
    </xf>
    <xf numFmtId="0" fontId="88" fillId="0" borderId="0" xfId="13" applyAlignment="1">
      <alignment vertical="center"/>
    </xf>
    <xf numFmtId="0" fontId="0" fillId="3" borderId="0" xfId="0" quotePrefix="1" applyFill="1"/>
    <xf numFmtId="171" fontId="27" fillId="4" borderId="0" xfId="0" applyNumberFormat="1" applyFont="1" applyFill="1" applyAlignment="1">
      <alignment horizontal="right" wrapText="1"/>
    </xf>
    <xf numFmtId="0" fontId="89" fillId="0" borderId="0" xfId="0" applyFont="1"/>
    <xf numFmtId="0" fontId="82" fillId="5" borderId="0" xfId="0" applyFont="1" applyFill="1" applyAlignment="1">
      <alignment horizontal="center" vertical="top"/>
    </xf>
    <xf numFmtId="0" fontId="81" fillId="5" borderId="0" xfId="0" applyFont="1" applyFill="1" applyAlignment="1">
      <alignment horizontal="center" vertical="center"/>
    </xf>
    <xf numFmtId="0" fontId="83" fillId="5" borderId="0" xfId="0" applyFont="1" applyFill="1" applyAlignment="1">
      <alignment horizontal="center"/>
    </xf>
    <xf numFmtId="0" fontId="8" fillId="0" borderId="0" xfId="0" applyFont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67" fillId="0" borderId="3" xfId="0" applyFont="1" applyBorder="1" applyAlignment="1" applyProtection="1">
      <alignment horizontal="center" vertical="top" wrapText="1"/>
      <protection locked="0"/>
    </xf>
    <xf numFmtId="0" fontId="51" fillId="0" borderId="0" xfId="10" applyFont="1" applyProtection="1">
      <protection locked="0"/>
    </xf>
    <xf numFmtId="0" fontId="65" fillId="0" borderId="0" xfId="0" applyFont="1" applyAlignment="1" applyProtection="1">
      <alignment vertical="top" wrapText="1"/>
      <protection locked="0"/>
    </xf>
    <xf numFmtId="0" fontId="67" fillId="0" borderId="0" xfId="0" applyFont="1" applyAlignment="1" applyProtection="1">
      <alignment horizontal="center" vertical="top" wrapText="1"/>
      <protection locked="0"/>
    </xf>
    <xf numFmtId="37" fontId="67" fillId="0" borderId="1" xfId="10" applyNumberFormat="1" applyFont="1" applyBorder="1" applyAlignment="1" applyProtection="1">
      <alignment horizontal="left" wrapText="1"/>
      <protection locked="0"/>
    </xf>
    <xf numFmtId="37" fontId="11" fillId="0" borderId="0" xfId="10" applyNumberFormat="1" applyFont="1" applyAlignment="1" applyProtection="1">
      <alignment horizontal="left" wrapText="1"/>
      <protection locked="0"/>
    </xf>
    <xf numFmtId="37" fontId="11" fillId="0" borderId="0" xfId="10" applyNumberFormat="1" applyFont="1" applyAlignment="1" applyProtection="1">
      <alignment horizontal="left" vertical="top" wrapText="1"/>
      <protection locked="0"/>
    </xf>
    <xf numFmtId="3" fontId="0" fillId="4" borderId="0" xfId="0" applyNumberFormat="1" applyFill="1"/>
    <xf numFmtId="182" fontId="7" fillId="4" borderId="0" xfId="5" applyNumberFormat="1" applyFont="1" applyFill="1" applyAlignment="1">
      <alignment horizontal="right"/>
    </xf>
    <xf numFmtId="16" fontId="2" fillId="4" borderId="3" xfId="0" applyNumberFormat="1" applyFont="1" applyFill="1" applyBorder="1" applyAlignment="1">
      <alignment horizontal="right"/>
    </xf>
    <xf numFmtId="16" fontId="2" fillId="0" borderId="3" xfId="0" applyNumberFormat="1" applyFont="1" applyBorder="1" applyAlignment="1">
      <alignment horizontal="right"/>
    </xf>
    <xf numFmtId="15" fontId="2" fillId="0" borderId="3" xfId="0" quotePrefix="1" applyNumberFormat="1" applyFont="1" applyBorder="1" applyAlignment="1">
      <alignment horizontal="right"/>
    </xf>
    <xf numFmtId="0" fontId="90" fillId="0" borderId="0" xfId="0" applyFont="1"/>
  </cellXfs>
  <cellStyles count="14">
    <cellStyle name="EY0dp" xfId="5" xr:uid="{9F472E0A-0800-4FE4-B7F0-EB4178709804}"/>
    <cellStyle name="EYtext" xfId="2" xr:uid="{D38A0119-AE01-4ACA-AB67-6B38897F0C57}"/>
    <cellStyle name="Hyperkobling" xfId="13" builtinId="8"/>
    <cellStyle name="Hyperkobling 2 2" xfId="11" xr:uid="{A7E42007-B666-4CE2-9007-FFCF514C2AD3}"/>
    <cellStyle name="Komma" xfId="1" builtinId="3"/>
    <cellStyle name="Normal" xfId="0" builtinId="0"/>
    <cellStyle name="Normal 2" xfId="7" xr:uid="{D96EBB87-556B-4B80-B79D-B5B3D850E7FD}"/>
    <cellStyle name="Normal 2 2 3" xfId="3" xr:uid="{C4940423-8270-4EAB-8905-668858F52570}"/>
    <cellStyle name="Normal 20 2" xfId="6" xr:uid="{23026EBA-DE77-4B40-9252-4ADF10165362}"/>
    <cellStyle name="Normal 3 10" xfId="12" xr:uid="{5155FDA6-13CC-4D4B-BEC6-F863D7229606}"/>
    <cellStyle name="Normal_Note 5 til 7" xfId="8" xr:uid="{1D87DE0A-CB17-465E-ADCF-2C314C4F17C4}"/>
    <cellStyle name="Normal_tabeller.xls 2 2" xfId="10" xr:uid="{CE172250-EE7F-45D1-AFC9-8F34DBB10216}"/>
    <cellStyle name="Normal_tabeller.xls 3 2" xfId="9" xr:uid="{635FE4A7-2808-4C71-8140-5F4C5D45CE48}"/>
    <cellStyle name="Prosent" xfId="4" builtinId="5"/>
  </cellStyles>
  <dxfs count="0"/>
  <tableStyles count="0" defaultTableStyle="TableStyleMedium2" defaultPivotStyle="PivotStyleLight16"/>
  <colors>
    <mruColors>
      <color rgb="FFCCECFF"/>
      <color rgb="FF0032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eetMetadata" Target="metadata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653669229933369E-3"/>
          <c:y val="2.2288739874975431E-3"/>
          <c:w val="0.99724489413607298"/>
          <c:h val="0.80323940724186227"/>
        </c:manualLayout>
      </c:layout>
      <c:barChart>
        <c:barDir val="col"/>
        <c:grouping val="stacked"/>
        <c:varyColors val="0"/>
        <c:ser>
          <c:idx val="0"/>
          <c:order val="0"/>
          <c:tx>
            <c:v>Senior unsecured bonds</c:v>
          </c:tx>
          <c:spPr>
            <a:solidFill>
              <a:srgbClr val="002776"/>
            </a:solidFill>
            <a:ln w="3175">
              <a:noFill/>
              <a:prstDash val="solid"/>
            </a:ln>
          </c:spPr>
          <c:invertIfNegative val="0"/>
          <c:cat>
            <c:strLit>
              <c:ptCount val="8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2031+</c:v>
              </c:pt>
            </c:strLit>
          </c:cat>
          <c:val>
            <c:numLit>
              <c:formatCode>General</c:formatCode>
              <c:ptCount val="8"/>
              <c:pt idx="0">
                <c:v>4.1879956759999999</c:v>
              </c:pt>
              <c:pt idx="1">
                <c:v>13.109744097</c:v>
              </c:pt>
              <c:pt idx="2">
                <c:v>9.29686594</c:v>
              </c:pt>
              <c:pt idx="3">
                <c:v>14.27332953</c:v>
              </c:pt>
              <c:pt idx="4">
                <c:v>2.5187979920000001</c:v>
              </c:pt>
              <c:pt idx="5">
                <c:v>8.9008023232499998</c:v>
              </c:pt>
              <c:pt idx="6">
                <c:v>0.213291859</c:v>
              </c:pt>
              <c:pt idx="7">
                <c:v>3.2033170150000001</c:v>
              </c:pt>
            </c:numLit>
          </c:val>
          <c:extLst>
            <c:ext xmlns:c16="http://schemas.microsoft.com/office/drawing/2014/chart" uri="{C3380CC4-5D6E-409C-BE32-E72D297353CC}">
              <c16:uniqueId val="{00000000-BD6F-4729-AF89-7CEBD43CA620}"/>
            </c:ext>
          </c:extLst>
        </c:ser>
        <c:ser>
          <c:idx val="3"/>
          <c:order val="1"/>
          <c:tx>
            <c:v>Senior non-preferred bonds</c:v>
          </c:tx>
          <c:spPr>
            <a:solidFill>
              <a:srgbClr val="005AA4"/>
            </a:solidFill>
          </c:spPr>
          <c:invertIfNegative val="0"/>
          <c:cat>
            <c:strLit>
              <c:ptCount val="8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2031+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6.4306822830000003</c:v>
              </c:pt>
              <c:pt idx="3">
                <c:v>0</c:v>
              </c:pt>
              <c:pt idx="4">
                <c:v>11.010472748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6F-4729-AF89-7CEBD43CA620}"/>
            </c:ext>
          </c:extLst>
        </c:ser>
        <c:ser>
          <c:idx val="1"/>
          <c:order val="2"/>
          <c:tx>
            <c:v>Covered bonds</c:v>
          </c:tx>
          <c:spPr>
            <a:solidFill>
              <a:srgbClr val="7EB5D2"/>
            </a:solidFill>
          </c:spPr>
          <c:invertIfNegative val="0"/>
          <c:cat>
            <c:strLit>
              <c:ptCount val="8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2031+</c:v>
              </c:pt>
            </c:strLit>
          </c:cat>
          <c:val>
            <c:numLit>
              <c:formatCode>General</c:formatCode>
              <c:ptCount val="8"/>
              <c:pt idx="0">
                <c:v>5.7630415089999998</c:v>
              </c:pt>
              <c:pt idx="1">
                <c:v>15.047257873</c:v>
              </c:pt>
              <c:pt idx="2">
                <c:v>5.4198230599999997</c:v>
              </c:pt>
              <c:pt idx="3">
                <c:v>19.532009745</c:v>
              </c:pt>
              <c:pt idx="4">
                <c:v>16.359514189999999</c:v>
              </c:pt>
              <c:pt idx="5">
                <c:v>8.2241200479999996</c:v>
              </c:pt>
              <c:pt idx="6">
                <c:v>5.0023466750000001</c:v>
              </c:pt>
              <c:pt idx="7">
                <c:v>21.945628052</c:v>
              </c:pt>
            </c:numLit>
          </c:val>
          <c:extLst>
            <c:ext xmlns:c16="http://schemas.microsoft.com/office/drawing/2014/chart" uri="{C3380CC4-5D6E-409C-BE32-E72D297353CC}">
              <c16:uniqueId val="{00000002-BD6F-4729-AF89-7CEBD43CA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367222784"/>
        <c:axId val="367224320"/>
      </c:barChart>
      <c:lineChart>
        <c:grouping val="standard"/>
        <c:varyColors val="0"/>
        <c:ser>
          <c:idx val="2"/>
          <c:order val="3"/>
          <c:tx>
            <c:v> </c:v>
          </c:tx>
          <c:spPr>
            <a:ln>
              <a:noFill/>
            </a:ln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2022 </c:v>
              </c:pt>
              <c:pt idx="1">
                <c:v>2023 </c:v>
              </c:pt>
              <c:pt idx="2">
                <c:v>2024 </c:v>
              </c:pt>
              <c:pt idx="3">
                <c:v>2025 </c:v>
              </c:pt>
              <c:pt idx="4">
                <c:v>2026 </c:v>
              </c:pt>
              <c:pt idx="5">
                <c:v>2027 </c:v>
              </c:pt>
              <c:pt idx="6">
                <c:v>2028 </c:v>
              </c:pt>
              <c:pt idx="7">
                <c:v>2029 </c:v>
              </c:pt>
              <c:pt idx="8">
                <c:v>2030 </c:v>
              </c:pt>
              <c:pt idx="9">
                <c:v>2031 </c:v>
              </c:pt>
              <c:pt idx="10">
                <c:v>&gt;2031 </c:v>
              </c:pt>
            </c:strLit>
          </c:cat>
          <c:val>
            <c:numLit>
              <c:formatCode>General</c:formatCode>
              <c:ptCount val="8"/>
              <c:pt idx="0">
                <c:v>9.9510371850000006</c:v>
              </c:pt>
              <c:pt idx="1">
                <c:v>28.15700197</c:v>
              </c:pt>
              <c:pt idx="2">
                <c:v>21.147371282999998</c:v>
              </c:pt>
              <c:pt idx="3">
                <c:v>33.805339275000001</c:v>
              </c:pt>
              <c:pt idx="4">
                <c:v>29.88878493</c:v>
              </c:pt>
              <c:pt idx="5">
                <c:v>17.124922371250001</c:v>
              </c:pt>
              <c:pt idx="6">
                <c:v>5.215638534</c:v>
              </c:pt>
              <c:pt idx="7">
                <c:v>25.148945067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D6F-4729-AF89-7CEBD43CA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222784"/>
        <c:axId val="367224320"/>
      </c:lineChart>
      <c:catAx>
        <c:axId val="36722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tx1">
                <a:lumMod val="60000"/>
                <a:lumOff val="4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722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224320"/>
        <c:scaling>
          <c:orientation val="minMax"/>
          <c:max val="3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67222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35440916887039"/>
          <c:y val="0.88692808442904125"/>
          <c:w val="0.78164123122123041"/>
          <c:h val="8.859723463117405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650875</xdr:colOff>
      <xdr:row>50</xdr:row>
      <xdr:rowOff>31750</xdr:rowOff>
    </xdr:from>
    <xdr:to>
      <xdr:col>11</xdr:col>
      <xdr:colOff>99883</xdr:colOff>
      <xdr:row>52</xdr:row>
      <xdr:rowOff>46750</xdr:rowOff>
    </xdr:to>
    <xdr:pic>
      <xdr:nvPicPr>
        <xdr:cNvPr id="2" name="logo_hvit" descr="Et bilde som inneholder tekst&#10;&#10;Automatisk generert beskrivels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875" y="10302875"/>
          <a:ext cx="1735008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21505" name="CustomMemberDispatchertb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B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102592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0" y="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nb-NO" sz="100">
              <a:latin typeface="ZWAdobeF" pitchFamily="2" charset="0"/>
            </a:rPr>
            <a:t>X11AO</a:t>
          </a:r>
        </a:p>
      </xdr:txBody>
    </xdr:sp>
    <xdr:clientData/>
  </xdr:twoCellAnchor>
  <xdr:twoCellAnchor editAs="absolute">
    <xdr:from>
      <xdr:col>0</xdr:col>
      <xdr:colOff>228600</xdr:colOff>
      <xdr:row>27</xdr:row>
      <xdr:rowOff>114300</xdr:rowOff>
    </xdr:from>
    <xdr:to>
      <xdr:col>10</xdr:col>
      <xdr:colOff>320645</xdr:colOff>
      <xdr:row>49</xdr:row>
      <xdr:rowOff>163222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20481" name="CustomMemberDispatchertb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C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22529" name="CustomMemberDispatchertb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D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102592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0" y="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nb-NO" sz="100">
              <a:latin typeface="ZWAdobeF" pitchFamily="2" charset="0"/>
            </a:rPr>
            <a:t>X13AO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3.emf"/><Relationship Id="rId4" Type="http://schemas.openxmlformats.org/officeDocument/2006/relationships/control" Target="../activeX/activeX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4.emf"/><Relationship Id="rId4" Type="http://schemas.openxmlformats.org/officeDocument/2006/relationships/control" Target="../activeX/activeX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sparebank1.no/en/sr-bank/about-us/Sustainability/Sustainabilitydocuments.html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79E56-6E07-4A8E-8A5B-A982A79075D3}">
  <dimension ref="A1:L55"/>
  <sheetViews>
    <sheetView showGridLines="0" tabSelected="1" workbookViewId="0">
      <selection activeCell="U22" sqref="U22"/>
    </sheetView>
  </sheetViews>
  <sheetFormatPr baseColWidth="10" defaultColWidth="11.42578125" defaultRowHeight="15"/>
  <sheetData>
    <row r="1" spans="1:12">
      <c r="A1" s="301"/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</row>
    <row r="2" spans="1:12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</row>
    <row r="3" spans="1:12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2">
      <c r="A4" s="302"/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</row>
    <row r="5" spans="1:12">
      <c r="A5" s="301"/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</row>
    <row r="6" spans="1:12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</row>
    <row r="7" spans="1:12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</row>
    <row r="8" spans="1:12">
      <c r="A8" s="301"/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</row>
    <row r="9" spans="1:12">
      <c r="A9" s="301"/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</row>
    <row r="10" spans="1:12">
      <c r="A10" s="301"/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</row>
    <row r="11" spans="1:12" ht="46.5">
      <c r="A11" s="456" t="s">
        <v>74</v>
      </c>
      <c r="B11" s="456"/>
      <c r="C11" s="456"/>
      <c r="D11" s="456"/>
      <c r="E11" s="456"/>
      <c r="F11" s="456"/>
      <c r="G11" s="456"/>
      <c r="H11" s="456"/>
      <c r="I11" s="456"/>
      <c r="J11" s="456"/>
      <c r="K11" s="456"/>
      <c r="L11" s="456"/>
    </row>
    <row r="12" spans="1:12">
      <c r="A12" s="302"/>
      <c r="B12" s="303"/>
      <c r="C12" s="303"/>
      <c r="D12" s="302"/>
      <c r="E12" s="302"/>
      <c r="F12" s="302"/>
      <c r="G12" s="302"/>
      <c r="H12" s="302"/>
      <c r="I12" s="302"/>
      <c r="J12" s="302"/>
      <c r="K12" s="302"/>
      <c r="L12" s="302"/>
    </row>
    <row r="13" spans="1:12">
      <c r="A13" s="302"/>
      <c r="B13" s="303"/>
      <c r="C13" s="303"/>
      <c r="D13" s="302"/>
      <c r="E13" s="302"/>
      <c r="F13" s="302"/>
      <c r="G13" s="302"/>
      <c r="H13" s="302"/>
      <c r="I13" s="302"/>
      <c r="J13" s="302"/>
      <c r="K13" s="302"/>
      <c r="L13" s="302"/>
    </row>
    <row r="14" spans="1:12" ht="36">
      <c r="A14" s="457" t="s">
        <v>75</v>
      </c>
      <c r="B14" s="457"/>
      <c r="C14" s="457"/>
      <c r="D14" s="457"/>
      <c r="E14" s="457"/>
      <c r="F14" s="457"/>
      <c r="G14" s="457"/>
      <c r="H14" s="457"/>
      <c r="I14" s="457"/>
      <c r="J14" s="457"/>
      <c r="K14" s="457"/>
      <c r="L14" s="457"/>
    </row>
    <row r="15" spans="1:12">
      <c r="A15" s="302"/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</row>
    <row r="16" spans="1:12">
      <c r="A16" s="302"/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</row>
    <row r="17" spans="1:12" ht="21">
      <c r="A17" s="458" t="s">
        <v>614</v>
      </c>
      <c r="B17" s="458"/>
      <c r="C17" s="458"/>
      <c r="D17" s="458"/>
      <c r="E17" s="458"/>
      <c r="F17" s="458"/>
      <c r="G17" s="458"/>
      <c r="H17" s="458"/>
      <c r="I17" s="458"/>
      <c r="J17" s="458"/>
      <c r="K17" s="458"/>
      <c r="L17" s="458"/>
    </row>
    <row r="18" spans="1:12">
      <c r="A18" s="302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</row>
    <row r="19" spans="1:12">
      <c r="A19" s="302"/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</row>
    <row r="20" spans="1:12">
      <c r="A20" s="302"/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</row>
    <row r="21" spans="1:12">
      <c r="A21" s="302"/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</row>
    <row r="22" spans="1:12">
      <c r="A22" s="302"/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</row>
    <row r="23" spans="1:12">
      <c r="A23" s="302"/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</row>
    <row r="24" spans="1:12">
      <c r="A24" s="302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</row>
    <row r="25" spans="1:12">
      <c r="A25" s="302"/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302"/>
    </row>
    <row r="26" spans="1:12">
      <c r="A26" s="302"/>
      <c r="B26" s="302"/>
      <c r="C26" s="302"/>
      <c r="D26" s="302"/>
      <c r="E26" s="302"/>
      <c r="F26" s="302"/>
      <c r="G26" s="302"/>
      <c r="H26" s="302"/>
      <c r="I26" s="302"/>
      <c r="J26" s="302"/>
      <c r="K26" s="302"/>
      <c r="L26" s="302"/>
    </row>
    <row r="27" spans="1:12">
      <c r="A27" s="302"/>
      <c r="B27" s="302"/>
      <c r="C27" s="302"/>
      <c r="D27" s="302"/>
      <c r="E27" s="302"/>
      <c r="F27" s="302"/>
      <c r="G27" s="302"/>
      <c r="H27" s="302"/>
      <c r="I27" s="302"/>
      <c r="J27" s="302"/>
      <c r="K27" s="302"/>
      <c r="L27" s="302"/>
    </row>
    <row r="28" spans="1:12">
      <c r="A28" s="302"/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2"/>
    </row>
    <row r="29" spans="1:12">
      <c r="A29" s="302"/>
      <c r="B29" s="302"/>
      <c r="C29" s="302"/>
      <c r="D29" s="302"/>
      <c r="E29" s="302"/>
      <c r="F29" s="302"/>
      <c r="G29" s="302"/>
      <c r="H29" s="302"/>
      <c r="I29" s="302"/>
      <c r="J29" s="302"/>
      <c r="K29" s="302"/>
      <c r="L29" s="302"/>
    </row>
    <row r="30" spans="1:12">
      <c r="A30" s="302"/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L30" s="302"/>
    </row>
    <row r="31" spans="1:12">
      <c r="A31" s="302"/>
      <c r="B31" s="302"/>
      <c r="C31" s="302"/>
      <c r="D31" s="302"/>
      <c r="E31" s="302"/>
      <c r="F31" s="302"/>
      <c r="G31" s="302"/>
      <c r="H31" s="302"/>
      <c r="I31" s="302"/>
      <c r="J31" s="302"/>
      <c r="K31" s="302"/>
      <c r="L31" s="302"/>
    </row>
    <row r="32" spans="1:12">
      <c r="A32" s="302"/>
      <c r="B32" s="302"/>
      <c r="C32" s="302"/>
      <c r="D32" s="302"/>
      <c r="E32" s="302"/>
      <c r="F32" s="302"/>
      <c r="G32" s="302"/>
      <c r="H32" s="302"/>
      <c r="I32" s="302"/>
      <c r="J32" s="302"/>
      <c r="K32" s="302"/>
      <c r="L32" s="302"/>
    </row>
    <row r="33" spans="1:12">
      <c r="A33" s="302"/>
      <c r="B33" s="302"/>
      <c r="C33" s="302"/>
      <c r="D33" s="302"/>
      <c r="E33" s="302"/>
      <c r="F33" s="302"/>
      <c r="G33" s="302"/>
      <c r="H33" s="302"/>
      <c r="I33" s="302"/>
      <c r="J33" s="302"/>
      <c r="K33" s="302"/>
      <c r="L33" s="302"/>
    </row>
    <row r="34" spans="1:12">
      <c r="A34" s="302"/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</row>
    <row r="35" spans="1:12">
      <c r="A35" s="302"/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</row>
    <row r="36" spans="1:12">
      <c r="A36" s="302"/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</row>
    <row r="37" spans="1:12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</row>
    <row r="38" spans="1:12">
      <c r="A38" s="302"/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</row>
    <row r="39" spans="1:12">
      <c r="A39" s="302"/>
      <c r="B39" s="302"/>
      <c r="C39" s="302"/>
      <c r="D39" s="302"/>
      <c r="E39" s="302"/>
      <c r="F39" s="302"/>
      <c r="G39" s="302"/>
      <c r="H39" s="302"/>
      <c r="I39" s="302"/>
      <c r="J39" s="302"/>
      <c r="K39" s="302"/>
      <c r="L39" s="302"/>
    </row>
    <row r="40" spans="1:12">
      <c r="A40" s="302"/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</row>
    <row r="41" spans="1:12">
      <c r="A41" s="302"/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</row>
    <row r="42" spans="1:12">
      <c r="A42" s="302"/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</row>
    <row r="43" spans="1:12">
      <c r="A43" s="302"/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</row>
    <row r="44" spans="1:12">
      <c r="A44" s="302"/>
      <c r="B44" s="302"/>
      <c r="C44" s="302"/>
      <c r="D44" s="302"/>
      <c r="E44" s="302"/>
      <c r="F44" s="302"/>
      <c r="G44" s="302"/>
      <c r="H44" s="302"/>
      <c r="I44" s="302"/>
      <c r="J44" s="302"/>
      <c r="K44" s="302"/>
      <c r="L44" s="302"/>
    </row>
    <row r="45" spans="1:12">
      <c r="A45" s="302"/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</row>
    <row r="46" spans="1:12">
      <c r="A46" s="302"/>
      <c r="B46" s="302"/>
      <c r="C46" s="302"/>
      <c r="D46" s="302"/>
      <c r="E46" s="302"/>
      <c r="F46" s="302"/>
      <c r="G46" s="302"/>
      <c r="H46" s="302"/>
      <c r="I46" s="302"/>
      <c r="J46" s="302"/>
      <c r="K46" s="302"/>
      <c r="L46" s="302"/>
    </row>
    <row r="47" spans="1:12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</row>
    <row r="48" spans="1:12">
      <c r="A48" s="302"/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</row>
    <row r="49" spans="1:12">
      <c r="A49" s="302"/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2"/>
    </row>
    <row r="50" spans="1:12">
      <c r="A50" s="302"/>
      <c r="B50" s="302"/>
      <c r="C50" s="302"/>
      <c r="D50" s="302"/>
      <c r="E50" s="302"/>
      <c r="F50" s="302"/>
      <c r="G50" s="302"/>
      <c r="H50" s="302"/>
      <c r="I50" s="302"/>
      <c r="J50" s="302"/>
      <c r="K50" s="302"/>
      <c r="L50" s="302"/>
    </row>
    <row r="51" spans="1:12">
      <c r="A51" s="302"/>
      <c r="B51" s="302"/>
      <c r="C51" s="302"/>
      <c r="D51" s="302"/>
      <c r="E51" s="302"/>
      <c r="F51" s="302"/>
      <c r="G51" s="302"/>
      <c r="H51" s="302"/>
      <c r="I51" s="302"/>
      <c r="J51" s="302"/>
      <c r="K51" s="302"/>
      <c r="L51" s="302"/>
    </row>
    <row r="52" spans="1:12">
      <c r="A52" s="302"/>
      <c r="B52" s="302"/>
      <c r="C52" s="302"/>
      <c r="D52" s="302"/>
      <c r="E52" s="302"/>
      <c r="F52" s="302"/>
      <c r="G52" s="302"/>
      <c r="H52" s="302"/>
      <c r="I52" s="302"/>
      <c r="J52" s="302"/>
      <c r="K52" s="302"/>
      <c r="L52" s="302"/>
    </row>
    <row r="53" spans="1:12">
      <c r="A53" s="302"/>
      <c r="B53" s="302"/>
      <c r="C53" s="302"/>
      <c r="D53" s="302"/>
      <c r="E53" s="302"/>
      <c r="F53" s="302"/>
      <c r="G53" s="302"/>
      <c r="H53" s="302"/>
      <c r="I53" s="302"/>
      <c r="J53" s="302"/>
      <c r="K53" s="302"/>
      <c r="L53" s="302"/>
    </row>
    <row r="54" spans="1:12">
      <c r="A54" s="302"/>
      <c r="B54" s="302"/>
      <c r="C54" s="302"/>
      <c r="D54" s="302"/>
      <c r="E54" s="302"/>
      <c r="F54" s="302"/>
      <c r="G54" s="302"/>
      <c r="H54" s="302"/>
      <c r="I54" s="302"/>
      <c r="J54" s="302"/>
      <c r="K54" s="302"/>
      <c r="L54" s="302"/>
    </row>
    <row r="55" spans="1:12">
      <c r="A55" s="302"/>
      <c r="B55" s="302"/>
      <c r="C55" s="302"/>
      <c r="D55" s="302"/>
      <c r="E55" s="302"/>
      <c r="F55" s="302"/>
      <c r="G55" s="302"/>
      <c r="H55" s="302"/>
      <c r="I55" s="302"/>
      <c r="J55" s="302"/>
      <c r="K55" s="302"/>
      <c r="L55" s="302"/>
    </row>
  </sheetData>
  <mergeCells count="3">
    <mergeCell ref="A11:L11"/>
    <mergeCell ref="A14:L14"/>
    <mergeCell ref="A17:L17"/>
  </mergeCells>
  <pageMargins left="0.7" right="0.7" top="0.75" bottom="0.75" header="0.3" footer="0.3"/>
  <pageSetup paperSize="9" scale="63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31AEA-A8DB-45A9-A96F-51CE3F4057D8}">
  <dimension ref="A2:K45"/>
  <sheetViews>
    <sheetView showGridLines="0" zoomScaleNormal="100" workbookViewId="0">
      <selection activeCell="C32" sqref="C32"/>
    </sheetView>
  </sheetViews>
  <sheetFormatPr baseColWidth="10" defaultColWidth="11.42578125" defaultRowHeight="15"/>
  <cols>
    <col min="1" max="1" width="45.5703125" customWidth="1"/>
    <col min="2" max="2" width="25.140625" customWidth="1"/>
    <col min="3" max="10" width="14.7109375" customWidth="1"/>
  </cols>
  <sheetData>
    <row r="2" spans="1:11" ht="18.75">
      <c r="A2" s="55" t="s">
        <v>334</v>
      </c>
    </row>
    <row r="3" spans="1:11" ht="18.75">
      <c r="A3" s="55"/>
    </row>
    <row r="4" spans="1:11">
      <c r="A4" s="56" t="s">
        <v>292</v>
      </c>
    </row>
    <row r="5" spans="1:11">
      <c r="A5" s="93" t="s">
        <v>213</v>
      </c>
      <c r="B5" s="13"/>
      <c r="C5" s="65" t="s" vm="108">
        <v>0</v>
      </c>
      <c r="D5" s="15" t="s" vm="101">
        <v>1</v>
      </c>
      <c r="E5" s="15" t="s" vm="102">
        <v>2</v>
      </c>
      <c r="F5" s="15" t="s" vm="100">
        <v>3</v>
      </c>
      <c r="G5" s="15" t="s" vm="103">
        <v>4</v>
      </c>
      <c r="H5" s="15" t="s" vm="97">
        <v>5</v>
      </c>
      <c r="I5" s="15" t="s" vm="94">
        <v>6</v>
      </c>
      <c r="J5" s="15" t="s" vm="4">
        <v>7</v>
      </c>
      <c r="K5" s="15" t="s" vm="5">
        <v>8</v>
      </c>
    </row>
    <row r="6" spans="1:11">
      <c r="A6" t="s" vm="87">
        <v>335</v>
      </c>
      <c r="B6" t="s">
        <v>336</v>
      </c>
      <c r="C6" s="64">
        <v>19.5</v>
      </c>
      <c r="D6">
        <v>19.5</v>
      </c>
      <c r="E6">
        <v>19.5</v>
      </c>
      <c r="F6">
        <v>19.5</v>
      </c>
      <c r="G6">
        <v>19.5</v>
      </c>
      <c r="H6">
        <v>19.5</v>
      </c>
      <c r="I6">
        <v>19.5</v>
      </c>
      <c r="J6">
        <v>19.5</v>
      </c>
      <c r="K6">
        <v>19.5</v>
      </c>
    </row>
    <row r="7" spans="1:11">
      <c r="B7" t="s" vm="74">
        <v>337</v>
      </c>
      <c r="C7" s="346">
        <v>39.85524204</v>
      </c>
      <c r="D7" s="347">
        <v>-50.613613640000004</v>
      </c>
      <c r="E7" s="347">
        <v>-12.95367544</v>
      </c>
      <c r="F7" s="347">
        <v>-4.6355042399999986</v>
      </c>
      <c r="G7" s="347">
        <v>26.877208979999999</v>
      </c>
      <c r="H7" s="347">
        <v>128.1008688</v>
      </c>
      <c r="I7" s="347">
        <v>17.332190709999995</v>
      </c>
      <c r="J7" s="347">
        <v>16.990993680000003</v>
      </c>
      <c r="K7" s="347">
        <v>13.03623174</v>
      </c>
    </row>
    <row r="8" spans="1:11">
      <c r="A8" t="s" vm="88">
        <v>338</v>
      </c>
      <c r="B8" t="s">
        <v>336</v>
      </c>
      <c r="C8" s="74">
        <v>35</v>
      </c>
      <c r="D8" s="434">
        <v>35</v>
      </c>
      <c r="E8" s="434">
        <v>35</v>
      </c>
      <c r="F8" s="434">
        <v>35</v>
      </c>
      <c r="G8" s="434">
        <v>35</v>
      </c>
      <c r="H8" s="434">
        <v>35</v>
      </c>
      <c r="I8" s="434">
        <v>35</v>
      </c>
      <c r="J8" s="434">
        <v>35</v>
      </c>
      <c r="K8" s="434">
        <v>35</v>
      </c>
    </row>
    <row r="9" spans="1:11">
      <c r="B9" t="s" vm="74">
        <v>337</v>
      </c>
      <c r="C9" s="346">
        <v>84.214233800000002</v>
      </c>
      <c r="D9" s="347">
        <v>73.159894340000008</v>
      </c>
      <c r="E9" s="347">
        <v>64.27871313</v>
      </c>
      <c r="F9" s="347">
        <v>57.525515870000007</v>
      </c>
      <c r="G9" s="347">
        <v>61.689438559999999</v>
      </c>
      <c r="H9" s="347">
        <v>54.190053829999997</v>
      </c>
      <c r="I9" s="347">
        <v>52.538999679999996</v>
      </c>
      <c r="J9" s="347">
        <v>47.320810219999991</v>
      </c>
      <c r="K9" s="347">
        <v>49.03631051</v>
      </c>
    </row>
    <row r="10" spans="1:11">
      <c r="A10" t="s">
        <v>613</v>
      </c>
      <c r="B10" t="s">
        <v>336</v>
      </c>
      <c r="C10" s="74">
        <v>35.799999999999997</v>
      </c>
      <c r="D10" s="434">
        <v>35.799999999999997</v>
      </c>
      <c r="E10" s="434">
        <v>35.799999999999997</v>
      </c>
      <c r="F10" s="434">
        <v>35.799999999999997</v>
      </c>
      <c r="G10" s="434">
        <v>35.799999999999997</v>
      </c>
      <c r="H10" s="434">
        <v>35.799999999999997</v>
      </c>
      <c r="I10" s="434">
        <v>35.799999999999997</v>
      </c>
      <c r="J10" s="434">
        <v>35.799999999999997</v>
      </c>
      <c r="K10" s="434">
        <v>38</v>
      </c>
    </row>
    <row r="11" spans="1:11">
      <c r="B11" t="s" vm="74">
        <v>337</v>
      </c>
      <c r="C11" s="346">
        <v>16.691644570000001</v>
      </c>
      <c r="D11" s="347">
        <v>21.277364439999996</v>
      </c>
      <c r="E11" s="347">
        <v>11.086949970000001</v>
      </c>
      <c r="F11" s="347">
        <v>14.048227879999999</v>
      </c>
      <c r="G11" s="347">
        <v>14.64733586</v>
      </c>
      <c r="H11" s="347">
        <v>9.93827368</v>
      </c>
      <c r="I11" s="347">
        <v>17.481696329999998</v>
      </c>
      <c r="J11" s="347">
        <v>19.466608190000002</v>
      </c>
      <c r="K11" s="347">
        <v>16.261960160000001</v>
      </c>
    </row>
    <row r="12" spans="1:11">
      <c r="A12" t="s">
        <v>597</v>
      </c>
      <c r="B12" t="s">
        <v>336</v>
      </c>
      <c r="C12" s="74">
        <v>33.299999999999997</v>
      </c>
      <c r="D12" s="434">
        <v>33.299999999999997</v>
      </c>
      <c r="E12" s="347"/>
      <c r="F12" s="347"/>
      <c r="G12" s="347"/>
      <c r="H12" s="347"/>
      <c r="I12" s="347"/>
      <c r="J12" s="347"/>
      <c r="K12" s="347"/>
    </row>
    <row r="13" spans="1:11">
      <c r="B13" t="s" vm="74">
        <v>337</v>
      </c>
      <c r="C13" s="346">
        <v>21</v>
      </c>
      <c r="D13" s="347">
        <v>51</v>
      </c>
      <c r="E13" s="347"/>
      <c r="F13" s="347"/>
      <c r="G13" s="347"/>
      <c r="H13" s="347"/>
      <c r="I13" s="347"/>
      <c r="J13" s="347"/>
      <c r="K13" s="347"/>
    </row>
    <row r="14" spans="1:11">
      <c r="A14" t="s" vm="89">
        <v>339</v>
      </c>
      <c r="B14" t="s">
        <v>336</v>
      </c>
      <c r="C14" s="74">
        <v>16.8</v>
      </c>
      <c r="D14">
        <v>16.7</v>
      </c>
      <c r="E14">
        <v>16.7</v>
      </c>
      <c r="F14">
        <v>16.2</v>
      </c>
      <c r="G14">
        <v>16.2</v>
      </c>
      <c r="H14">
        <v>16.2</v>
      </c>
      <c r="I14">
        <v>16.100000000000001</v>
      </c>
      <c r="J14">
        <v>16.100000000000001</v>
      </c>
      <c r="K14">
        <v>17.100000000000001</v>
      </c>
    </row>
    <row r="15" spans="1:11">
      <c r="B15" t="s" vm="74">
        <v>337</v>
      </c>
      <c r="C15" s="346">
        <v>-3.1878793999999999</v>
      </c>
      <c r="D15" s="347">
        <v>-3.0184861700000001</v>
      </c>
      <c r="E15" s="347">
        <v>-3.3963621899999996</v>
      </c>
      <c r="F15" s="347">
        <v>-1.3374060300000001</v>
      </c>
      <c r="G15" s="347">
        <v>-3.7499864199999999</v>
      </c>
      <c r="H15" s="347">
        <v>-0.28048015999999998</v>
      </c>
      <c r="I15" s="347">
        <v>2.5992137899999999</v>
      </c>
      <c r="J15" s="347">
        <v>2.2434871699999994</v>
      </c>
      <c r="K15" s="347">
        <v>2.8430508699999999</v>
      </c>
    </row>
    <row r="16" spans="1:11">
      <c r="A16" t="s" vm="90">
        <v>340</v>
      </c>
      <c r="B16" t="s">
        <v>336</v>
      </c>
      <c r="C16" s="64">
        <v>19.100000000000001</v>
      </c>
      <c r="D16">
        <v>19.100000000000001</v>
      </c>
      <c r="E16">
        <v>19.100000000000001</v>
      </c>
      <c r="F16">
        <v>19.100000000000001</v>
      </c>
      <c r="G16">
        <v>19.100000000000001</v>
      </c>
      <c r="H16">
        <v>19.100000000000001</v>
      </c>
      <c r="I16">
        <v>19.2</v>
      </c>
      <c r="J16">
        <v>19.2</v>
      </c>
      <c r="K16">
        <v>19.2</v>
      </c>
    </row>
    <row r="17" spans="1:11">
      <c r="B17" t="s" vm="74">
        <v>337</v>
      </c>
      <c r="C17" s="346">
        <v>-10.29329961</v>
      </c>
      <c r="D17" s="347">
        <v>-6.61865785</v>
      </c>
      <c r="E17" s="347">
        <v>-8.9981303399999994</v>
      </c>
      <c r="F17" s="347">
        <v>-10.161317800000001</v>
      </c>
      <c r="G17" s="347">
        <v>-7.4717996099999997</v>
      </c>
      <c r="H17" s="347">
        <v>20.578326169999997</v>
      </c>
      <c r="I17" s="347">
        <v>-3.2325510799999999</v>
      </c>
      <c r="J17" s="347">
        <v>-1.3497039200000009</v>
      </c>
      <c r="K17" s="347">
        <v>-4.7945647100000004</v>
      </c>
    </row>
    <row r="18" spans="1:11">
      <c r="A18" t="s" vm="96">
        <v>327</v>
      </c>
      <c r="B18" t="s" vm="74">
        <v>337</v>
      </c>
      <c r="C18" s="346">
        <v>-3</v>
      </c>
      <c r="D18" s="347">
        <v>6.1644970900000011</v>
      </c>
      <c r="E18" s="347">
        <v>0.50097599999999998</v>
      </c>
      <c r="F18" s="347">
        <v>0.84155534999999992</v>
      </c>
      <c r="G18" s="347">
        <v>0.45195224000000001</v>
      </c>
      <c r="H18" s="347">
        <v>2.2964526699999999</v>
      </c>
      <c r="I18" s="347">
        <v>-0.34230736000000006</v>
      </c>
      <c r="J18" s="347">
        <v>0.93818687000000001</v>
      </c>
      <c r="K18" s="347">
        <v>0.52587681000000008</v>
      </c>
    </row>
    <row r="19" spans="1:11">
      <c r="A19" s="12" t="s">
        <v>341</v>
      </c>
      <c r="B19" s="12" t="s">
        <v>337</v>
      </c>
      <c r="C19" s="320">
        <v>145</v>
      </c>
      <c r="D19" s="321">
        <v>92</v>
      </c>
      <c r="E19" s="321">
        <v>50.518471130000002</v>
      </c>
      <c r="F19" s="321">
        <v>56.281071030000021</v>
      </c>
      <c r="G19" s="321">
        <v>92.444149609999982</v>
      </c>
      <c r="H19" s="321">
        <v>214.82349499000003</v>
      </c>
      <c r="I19" s="321">
        <v>86.37724206999998</v>
      </c>
      <c r="J19" s="321">
        <v>85.610382209999997</v>
      </c>
      <c r="K19" s="321">
        <v>76.908865379999995</v>
      </c>
    </row>
    <row r="20" spans="1:11">
      <c r="A20" s="9" t="s">
        <v>612</v>
      </c>
      <c r="B20" s="9" t="s" vm="61">
        <v>337</v>
      </c>
      <c r="C20" s="348">
        <v>-2.1351870000000002</v>
      </c>
      <c r="D20" s="349">
        <v>1.4750000000000001</v>
      </c>
      <c r="E20" s="349">
        <v>-3.1</v>
      </c>
      <c r="F20" s="349">
        <v>-3.2120000000000002</v>
      </c>
      <c r="G20" s="349">
        <v>-3.36052076</v>
      </c>
      <c r="H20" s="349">
        <v>-3.5</v>
      </c>
      <c r="I20" s="349">
        <v>-0.9</v>
      </c>
      <c r="J20" s="349">
        <v>-3.15</v>
      </c>
      <c r="K20" s="349">
        <v>-3.37</v>
      </c>
    </row>
    <row r="21" spans="1:11">
      <c r="A21" s="13" t="s">
        <v>342</v>
      </c>
      <c r="B21" s="13" t="s">
        <v>337</v>
      </c>
      <c r="C21" s="365">
        <v>0</v>
      </c>
      <c r="D21" s="366">
        <v>0</v>
      </c>
      <c r="E21" s="366">
        <v>0</v>
      </c>
      <c r="F21" s="366">
        <v>0</v>
      </c>
      <c r="G21" s="366">
        <v>5.36</v>
      </c>
      <c r="H21" s="366">
        <v>0</v>
      </c>
      <c r="I21" s="366">
        <v>0</v>
      </c>
      <c r="J21" s="366">
        <v>0</v>
      </c>
      <c r="K21" s="366">
        <v>0</v>
      </c>
    </row>
    <row r="22" spans="1:11">
      <c r="A22" s="14" t="s">
        <v>343</v>
      </c>
      <c r="B22" s="14" t="s">
        <v>337</v>
      </c>
      <c r="C22" s="336">
        <v>143</v>
      </c>
      <c r="D22" s="337">
        <v>93</v>
      </c>
      <c r="E22" s="337">
        <v>47.41847113</v>
      </c>
      <c r="F22" s="337">
        <v>53.069071030000018</v>
      </c>
      <c r="G22" s="337">
        <v>94</v>
      </c>
      <c r="H22" s="337">
        <v>211.32349499000003</v>
      </c>
      <c r="I22" s="337">
        <v>85.477242069999974</v>
      </c>
      <c r="J22" s="337">
        <v>82.460382209999992</v>
      </c>
      <c r="K22" s="337">
        <v>73.53886537999999</v>
      </c>
    </row>
    <row r="23" spans="1:11">
      <c r="C23" s="31"/>
      <c r="D23" s="31"/>
      <c r="E23" s="31"/>
    </row>
    <row r="24" spans="1:11">
      <c r="A24" s="56" t="s">
        <v>215</v>
      </c>
    </row>
    <row r="25" spans="1:11">
      <c r="A25" s="93" t="s">
        <v>213</v>
      </c>
      <c r="B25" s="13"/>
      <c r="C25" s="65" t="s">
        <v>216</v>
      </c>
      <c r="D25" s="15" t="s" vm="99">
        <v>30</v>
      </c>
      <c r="E25" s="15" t="s" vm="3">
        <v>69</v>
      </c>
      <c r="F25" s="15" t="s" vm="1">
        <v>217</v>
      </c>
    </row>
    <row r="26" spans="1:11">
      <c r="A26" t="s" vm="87">
        <v>335</v>
      </c>
      <c r="B26" t="s">
        <v>336</v>
      </c>
      <c r="C26" s="64">
        <v>19.5</v>
      </c>
      <c r="D26">
        <v>19.5</v>
      </c>
      <c r="E26">
        <v>19.5</v>
      </c>
      <c r="F26">
        <v>19.5</v>
      </c>
    </row>
    <row r="27" spans="1:11">
      <c r="B27" t="s" vm="74">
        <v>337</v>
      </c>
      <c r="C27" s="346">
        <v>39.85524204</v>
      </c>
      <c r="D27" s="347">
        <v>-41.325584340000006</v>
      </c>
      <c r="E27" s="347">
        <v>175.46028493</v>
      </c>
      <c r="F27" s="347">
        <v>470.78913629000004</v>
      </c>
    </row>
    <row r="28" spans="1:11">
      <c r="A28" t="s" vm="88">
        <v>338</v>
      </c>
      <c r="B28" t="s">
        <v>336</v>
      </c>
      <c r="C28" s="74">
        <v>35</v>
      </c>
      <c r="D28" s="434">
        <v>35</v>
      </c>
      <c r="E28" s="434">
        <v>35</v>
      </c>
      <c r="F28" s="434">
        <v>35</v>
      </c>
    </row>
    <row r="29" spans="1:11">
      <c r="B29" t="s" vm="74">
        <v>337</v>
      </c>
      <c r="C29" s="346">
        <v>84.214233800000002</v>
      </c>
      <c r="D29" s="347">
        <v>256.6535619</v>
      </c>
      <c r="E29" s="347">
        <v>203.08617423999999</v>
      </c>
      <c r="F29" s="347">
        <v>164.08584593999998</v>
      </c>
    </row>
    <row r="30" spans="1:11">
      <c r="A30" t="s">
        <v>613</v>
      </c>
      <c r="B30" t="s">
        <v>336</v>
      </c>
      <c r="C30" s="64">
        <v>35.799999999999997</v>
      </c>
      <c r="D30">
        <v>35.799999999999997</v>
      </c>
      <c r="E30">
        <v>35.799999999999997</v>
      </c>
      <c r="F30">
        <v>36.299999999999997</v>
      </c>
    </row>
    <row r="31" spans="1:11">
      <c r="B31" t="s" vm="74">
        <v>337</v>
      </c>
      <c r="C31" s="346">
        <v>16.691644570000001</v>
      </c>
      <c r="D31" s="347">
        <v>61.059878149999989</v>
      </c>
      <c r="E31" s="347">
        <v>63.148538360000018</v>
      </c>
      <c r="F31" s="347">
        <v>35.557296749999999</v>
      </c>
    </row>
    <row r="32" spans="1:11">
      <c r="A32" t="s">
        <v>597</v>
      </c>
      <c r="B32" t="s">
        <v>336</v>
      </c>
      <c r="C32" s="74">
        <v>33.299999999999997</v>
      </c>
      <c r="D32" s="434">
        <v>33.299999999999997</v>
      </c>
      <c r="E32" s="347"/>
      <c r="F32" s="347"/>
    </row>
    <row r="33" spans="1:6">
      <c r="B33" t="s" vm="74">
        <v>337</v>
      </c>
      <c r="C33" s="346">
        <v>21</v>
      </c>
      <c r="D33" s="347">
        <v>51</v>
      </c>
      <c r="E33" s="347"/>
      <c r="F33" s="347"/>
    </row>
    <row r="34" spans="1:6">
      <c r="A34" t="s" vm="89">
        <v>339</v>
      </c>
      <c r="B34" t="s">
        <v>336</v>
      </c>
      <c r="C34" s="74">
        <v>16.8</v>
      </c>
      <c r="D34" s="434">
        <v>16.7</v>
      </c>
      <c r="E34">
        <v>16.2</v>
      </c>
      <c r="F34">
        <v>17.100000000000001</v>
      </c>
    </row>
    <row r="35" spans="1:6">
      <c r="B35" t="s" vm="74">
        <v>337</v>
      </c>
      <c r="C35" s="346">
        <v>-3.1878793999999999</v>
      </c>
      <c r="D35" s="347">
        <v>-11.50224081</v>
      </c>
      <c r="E35" s="347">
        <v>7.4052716699999959</v>
      </c>
      <c r="F35" s="347">
        <v>11.472357829999998</v>
      </c>
    </row>
    <row r="36" spans="1:6">
      <c r="A36" t="s" vm="90">
        <v>340</v>
      </c>
      <c r="B36" t="s">
        <v>336</v>
      </c>
      <c r="C36" s="64">
        <v>19.100000000000001</v>
      </c>
      <c r="D36">
        <v>19.100000000000001</v>
      </c>
      <c r="E36">
        <v>19.100000000000001</v>
      </c>
      <c r="F36">
        <v>19.2</v>
      </c>
    </row>
    <row r="37" spans="1:6">
      <c r="B37" t="s" vm="74">
        <v>337</v>
      </c>
      <c r="C37" s="346">
        <v>-10.29329961</v>
      </c>
      <c r="D37" s="347">
        <v>-33.249905599999998</v>
      </c>
      <c r="E37" s="347">
        <v>11.201506459999997</v>
      </c>
      <c r="F37" s="347">
        <v>-13.595731719999998</v>
      </c>
    </row>
    <row r="38" spans="1:6">
      <c r="A38" t="s" vm="96">
        <v>327</v>
      </c>
      <c r="B38" t="s" vm="74">
        <v>337</v>
      </c>
      <c r="C38" s="346">
        <v>-3</v>
      </c>
      <c r="D38" s="347">
        <v>8</v>
      </c>
      <c r="E38" s="347">
        <v>3</v>
      </c>
      <c r="F38" s="347">
        <v>10</v>
      </c>
    </row>
    <row r="39" spans="1:6">
      <c r="A39" s="12" t="s">
        <v>341</v>
      </c>
      <c r="B39" s="12" t="s">
        <v>337</v>
      </c>
      <c r="C39" s="412">
        <v>145</v>
      </c>
      <c r="D39" s="413">
        <v>291</v>
      </c>
      <c r="E39" s="413">
        <v>464</v>
      </c>
      <c r="F39" s="413">
        <v>678.30890508999994</v>
      </c>
    </row>
    <row r="40" spans="1:6">
      <c r="A40" s="9" t="s">
        <v>612</v>
      </c>
      <c r="B40" s="9" t="s" vm="61">
        <v>337</v>
      </c>
      <c r="C40" s="348">
        <v>-2.1351870000000002</v>
      </c>
      <c r="D40" s="349">
        <v>-8.1975207599999997</v>
      </c>
      <c r="E40" s="349">
        <v>-10.92</v>
      </c>
      <c r="F40" s="349">
        <v>-1.0945047400000001</v>
      </c>
    </row>
    <row r="41" spans="1:6">
      <c r="A41" s="13" t="s">
        <v>342</v>
      </c>
      <c r="B41" s="13" t="s">
        <v>337</v>
      </c>
      <c r="C41" s="365">
        <v>0</v>
      </c>
      <c r="D41" s="366">
        <v>5</v>
      </c>
      <c r="E41" s="366"/>
      <c r="F41" s="366"/>
    </row>
    <row r="42" spans="1:6">
      <c r="A42" s="14" t="s">
        <v>344</v>
      </c>
      <c r="B42" s="14" t="s">
        <v>337</v>
      </c>
      <c r="C42" s="414">
        <v>143</v>
      </c>
      <c r="D42" s="415">
        <v>288</v>
      </c>
      <c r="E42" s="415">
        <v>453</v>
      </c>
      <c r="F42" s="415">
        <v>677.21440034999989</v>
      </c>
    </row>
    <row r="44" spans="1:6">
      <c r="A44" s="260" t="s">
        <v>611</v>
      </c>
    </row>
    <row r="45" spans="1:6">
      <c r="A45" t="s">
        <v>345</v>
      </c>
    </row>
  </sheetData>
  <pageMargins left="0.7" right="0.7" top="0.75" bottom="0.75" header="0.3" footer="0.3"/>
  <pageSetup paperSize="9" scale="46" fitToHeight="0" orientation="portrait" r:id="rId1"/>
  <headerFooter>
    <oddHeader xml:space="preserve">&amp;RFactbook - SpareBank 1 SR-Bank Group </oddHeader>
    <oddFooter>&amp;R&amp;P av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BF26D-7AF3-4753-8570-57AA17882099}">
  <dimension ref="A2:U180"/>
  <sheetViews>
    <sheetView showGridLines="0" zoomScaleNormal="100" workbookViewId="0">
      <selection activeCell="B145" sqref="B145"/>
    </sheetView>
  </sheetViews>
  <sheetFormatPr baseColWidth="10" defaultColWidth="11.42578125" defaultRowHeight="15"/>
  <cols>
    <col min="1" max="1" width="56.28515625" customWidth="1"/>
    <col min="2" max="9" width="15.28515625" customWidth="1"/>
  </cols>
  <sheetData>
    <row r="2" spans="1:9">
      <c r="A2" s="306" t="s">
        <v>346</v>
      </c>
      <c r="C2" s="261"/>
    </row>
    <row r="3" spans="1:9">
      <c r="A3" s="306"/>
    </row>
    <row r="4" spans="1:9">
      <c r="A4" s="23" t="s">
        <v>598</v>
      </c>
      <c r="B4" s="459" t="s">
        <v>347</v>
      </c>
      <c r="C4" s="461" t="s">
        <v>348</v>
      </c>
      <c r="D4" s="461"/>
      <c r="E4" s="461"/>
      <c r="F4" s="461"/>
      <c r="G4" s="295" t="s">
        <v>349</v>
      </c>
    </row>
    <row r="5" spans="1:9">
      <c r="A5" s="41" t="s">
        <v>213</v>
      </c>
      <c r="B5" s="460"/>
      <c r="C5" s="15" t="s">
        <v>350</v>
      </c>
      <c r="D5" s="15" t="s">
        <v>351</v>
      </c>
      <c r="E5" s="15" t="s">
        <v>352</v>
      </c>
      <c r="F5" s="15" t="s">
        <v>353</v>
      </c>
      <c r="G5" s="54" t="s">
        <v>353</v>
      </c>
    </row>
    <row r="6" spans="1:9">
      <c r="A6" t="s">
        <v>354</v>
      </c>
      <c r="B6" s="439">
        <v>4919.1474894635894</v>
      </c>
      <c r="C6" s="440">
        <v>-13.601045659999995</v>
      </c>
      <c r="D6" s="440">
        <v>-4.9901299400000001</v>
      </c>
      <c r="E6" s="440">
        <v>-14.166597880000001</v>
      </c>
      <c r="F6" s="440">
        <v>-32.757773479999997</v>
      </c>
      <c r="G6" s="441">
        <v>4886.3897159835906</v>
      </c>
      <c r="I6" s="394"/>
    </row>
    <row r="7" spans="1:9">
      <c r="A7" t="s">
        <v>355</v>
      </c>
      <c r="B7" s="439">
        <v>4360.5569278235562</v>
      </c>
      <c r="C7" s="440">
        <v>-10.785400839999992</v>
      </c>
      <c r="D7" s="440">
        <v>-4.8981647500000003</v>
      </c>
      <c r="E7" s="440">
        <v>-114.88913552</v>
      </c>
      <c r="F7" s="440">
        <v>-130.57270111</v>
      </c>
      <c r="G7" s="441">
        <v>4229.9842267135555</v>
      </c>
      <c r="I7" s="394"/>
    </row>
    <row r="8" spans="1:9">
      <c r="A8" t="s">
        <v>356</v>
      </c>
      <c r="B8" s="439">
        <v>6195.1899281751448</v>
      </c>
      <c r="C8" s="440">
        <v>-1.1250246699999995</v>
      </c>
      <c r="D8" s="440">
        <v>-3.592170400000001</v>
      </c>
      <c r="E8" s="440">
        <v>-9.457989E-2</v>
      </c>
      <c r="F8" s="440">
        <v>-4.8117749600000002</v>
      </c>
      <c r="G8" s="441">
        <v>6190.3781532151452</v>
      </c>
      <c r="I8" s="394"/>
    </row>
    <row r="9" spans="1:9">
      <c r="A9" t="s">
        <v>357</v>
      </c>
      <c r="B9" s="439">
        <v>8020.8763089975955</v>
      </c>
      <c r="C9" s="440">
        <v>-22.267181419999989</v>
      </c>
      <c r="D9" s="440">
        <v>-26.897955329999998</v>
      </c>
      <c r="E9" s="440">
        <v>-47.834613500000003</v>
      </c>
      <c r="F9" s="440">
        <v>-96.999750249999991</v>
      </c>
      <c r="G9" s="441">
        <v>7923.8765587475955</v>
      </c>
      <c r="I9" s="394"/>
    </row>
    <row r="10" spans="1:9">
      <c r="A10" t="s">
        <v>358</v>
      </c>
      <c r="B10" s="439">
        <v>4955.5752262668229</v>
      </c>
      <c r="C10" s="440">
        <v>-28.369550610000022</v>
      </c>
      <c r="D10" s="440">
        <v>-12.03242245</v>
      </c>
      <c r="E10" s="440">
        <v>-46.992938209999998</v>
      </c>
      <c r="F10" s="440">
        <v>-87.394911270000023</v>
      </c>
      <c r="G10" s="441">
        <v>4868.1803149968227</v>
      </c>
      <c r="I10" s="394"/>
    </row>
    <row r="11" spans="1:9">
      <c r="A11" t="s">
        <v>359</v>
      </c>
      <c r="B11" s="439">
        <v>8388.4973933370366</v>
      </c>
      <c r="C11" s="440">
        <v>-33.099584309999955</v>
      </c>
      <c r="D11" s="440">
        <v>-24.449270410000011</v>
      </c>
      <c r="E11" s="440">
        <v>-84.255491270000007</v>
      </c>
      <c r="F11" s="440">
        <v>-141.80434598999997</v>
      </c>
      <c r="G11" s="441">
        <v>8246.6930473470366</v>
      </c>
      <c r="I11" s="394"/>
    </row>
    <row r="12" spans="1:9">
      <c r="A12" t="s">
        <v>360</v>
      </c>
      <c r="B12" s="439">
        <v>3902.7232028954932</v>
      </c>
      <c r="C12" s="440">
        <v>-7.3649368999999982</v>
      </c>
      <c r="D12" s="440">
        <v>-13.443323209999999</v>
      </c>
      <c r="E12" s="440">
        <v>-30.93764706</v>
      </c>
      <c r="F12" s="440">
        <v>-51.745907170000002</v>
      </c>
      <c r="G12" s="441">
        <v>3850.9772957254931</v>
      </c>
      <c r="I12" s="394"/>
    </row>
    <row r="13" spans="1:9">
      <c r="A13" t="s">
        <v>361</v>
      </c>
      <c r="B13" s="439">
        <v>5021.8874554133345</v>
      </c>
      <c r="C13" s="440">
        <v>-5.7803448099999999</v>
      </c>
      <c r="D13" s="440">
        <v>-3.1959464300000002</v>
      </c>
      <c r="E13" s="440">
        <v>-5.8318118099999996</v>
      </c>
      <c r="F13" s="440">
        <v>-14.808103050000001</v>
      </c>
      <c r="G13" s="441">
        <v>5007.0793523633347</v>
      </c>
      <c r="I13" s="18"/>
    </row>
    <row r="14" spans="1:9">
      <c r="A14" t="s">
        <v>362</v>
      </c>
      <c r="B14" s="439">
        <v>3067.7492888861175</v>
      </c>
      <c r="C14" s="440">
        <v>-5.8675240799999981</v>
      </c>
      <c r="D14" s="440">
        <v>-22.165263300000003</v>
      </c>
      <c r="E14" s="440">
        <v>-56</v>
      </c>
      <c r="F14" s="440">
        <v>-84.032787380000002</v>
      </c>
      <c r="G14" s="441">
        <v>2983.7165015061173</v>
      </c>
      <c r="I14" s="394"/>
    </row>
    <row r="15" spans="1:9">
      <c r="A15" t="s">
        <v>363</v>
      </c>
      <c r="B15" s="439">
        <v>12507.696505094975</v>
      </c>
      <c r="C15" s="440">
        <v>-26.713211240000003</v>
      </c>
      <c r="D15" s="440">
        <v>-26.991539330000009</v>
      </c>
      <c r="E15" s="440">
        <v>-110.38767203</v>
      </c>
      <c r="F15" s="440">
        <v>-164.09242260000002</v>
      </c>
      <c r="G15" s="441">
        <v>12343.604082494974</v>
      </c>
      <c r="I15" s="394"/>
    </row>
    <row r="16" spans="1:9">
      <c r="A16" t="s">
        <v>364</v>
      </c>
      <c r="B16" s="439">
        <v>5399.0504915784022</v>
      </c>
      <c r="C16" s="440">
        <v>-10.411713929999998</v>
      </c>
      <c r="D16" s="440">
        <v>-2.5829471099999997</v>
      </c>
      <c r="E16" s="440">
        <v>-7.0165743599999999</v>
      </c>
      <c r="F16" s="440">
        <v>-20.011235399999997</v>
      </c>
      <c r="G16" s="441">
        <v>5379.0392561784029</v>
      </c>
      <c r="I16" s="394"/>
    </row>
    <row r="17" spans="1:19">
      <c r="A17" t="s">
        <v>365</v>
      </c>
      <c r="B17" s="439">
        <v>35846.481027813585</v>
      </c>
      <c r="C17" s="440">
        <v>-58.135687629999964</v>
      </c>
      <c r="D17" s="440">
        <v>-112.27378888999995</v>
      </c>
      <c r="E17" s="440">
        <v>-58.651245440000004</v>
      </c>
      <c r="F17" s="440">
        <v>-229.06072195999991</v>
      </c>
      <c r="G17" s="441">
        <v>35617.420305853586</v>
      </c>
      <c r="I17" s="394"/>
    </row>
    <row r="18" spans="1:19">
      <c r="A18" t="s">
        <v>366</v>
      </c>
      <c r="B18" s="439">
        <v>9431.4156920377027</v>
      </c>
      <c r="C18" s="440">
        <v>-11.60749189</v>
      </c>
      <c r="D18" s="440">
        <v>-15.312139529999991</v>
      </c>
      <c r="E18" s="440">
        <v>-2.2428016799999999</v>
      </c>
      <c r="F18" s="440">
        <v>-29.162433099999991</v>
      </c>
      <c r="G18" s="441">
        <v>9402.2532589377024</v>
      </c>
      <c r="I18" s="394"/>
    </row>
    <row r="19" spans="1:19">
      <c r="A19" t="s">
        <v>367</v>
      </c>
      <c r="B19" s="439">
        <v>166166.65494945663</v>
      </c>
      <c r="C19" s="440">
        <v>-16.846363279999963</v>
      </c>
      <c r="D19" s="440">
        <v>-65.947467809999949</v>
      </c>
      <c r="E19" s="440">
        <v>-57.17562375</v>
      </c>
      <c r="F19" s="440">
        <v>-139.96945483999991</v>
      </c>
      <c r="G19" s="441">
        <v>166026.68549461663</v>
      </c>
      <c r="I19" s="394"/>
    </row>
    <row r="20" spans="1:19">
      <c r="A20" s="8" t="s">
        <v>353</v>
      </c>
      <c r="B20" s="442">
        <v>278183.50188723998</v>
      </c>
      <c r="C20" s="443">
        <v>-251.97506126999986</v>
      </c>
      <c r="D20" s="443">
        <v>-338.77252888999993</v>
      </c>
      <c r="E20" s="443">
        <v>-636.47673239999995</v>
      </c>
      <c r="F20" s="443">
        <v>-1227.22432256</v>
      </c>
      <c r="G20" s="444">
        <v>276956.27756467997</v>
      </c>
    </row>
    <row r="23" spans="1:19">
      <c r="A23" s="56" t="s">
        <v>368</v>
      </c>
    </row>
    <row r="24" spans="1:19">
      <c r="A24" s="56"/>
      <c r="B24" s="461" t="s">
        <v>348</v>
      </c>
      <c r="C24" s="461"/>
      <c r="D24" s="461"/>
      <c r="E24" s="461"/>
    </row>
    <row r="25" spans="1:19">
      <c r="A25" s="41" t="s">
        <v>213</v>
      </c>
      <c r="B25" s="65" t="s">
        <v>0</v>
      </c>
      <c r="C25" s="416" t="s">
        <v>1</v>
      </c>
      <c r="D25" s="416" t="s">
        <v>2</v>
      </c>
      <c r="E25" s="416" t="s">
        <v>3</v>
      </c>
      <c r="F25" s="416" t="s">
        <v>4</v>
      </c>
      <c r="G25" s="416" t="s">
        <v>5</v>
      </c>
      <c r="H25" s="416" t="s">
        <v>6</v>
      </c>
      <c r="I25" s="416" t="s">
        <v>7</v>
      </c>
      <c r="J25" s="416" t="s">
        <v>8</v>
      </c>
    </row>
    <row r="26" spans="1:19">
      <c r="A26" t="s">
        <v>354</v>
      </c>
      <c r="B26" s="435">
        <v>-13.601045659999995</v>
      </c>
      <c r="C26" s="436">
        <v>-12.76059571</v>
      </c>
      <c r="D26" s="436">
        <v>-11.866876769999998</v>
      </c>
      <c r="E26" s="436">
        <v>-10.805151730000002</v>
      </c>
      <c r="F26" s="436">
        <v>-9.3375350299999997</v>
      </c>
      <c r="G26" s="417">
        <v>-9.0056495899999991</v>
      </c>
      <c r="H26" s="418">
        <v>-9</v>
      </c>
      <c r="I26" s="418">
        <v>-10</v>
      </c>
      <c r="J26" s="418">
        <v>-10</v>
      </c>
      <c r="K26" s="347"/>
      <c r="L26" s="347"/>
      <c r="M26" s="347"/>
      <c r="N26" s="347"/>
      <c r="O26" s="347"/>
      <c r="P26" s="347"/>
      <c r="Q26" s="347"/>
      <c r="R26" s="347"/>
      <c r="S26" s="347"/>
    </row>
    <row r="27" spans="1:19">
      <c r="A27" t="s">
        <v>355</v>
      </c>
      <c r="B27" s="435">
        <v>-10.785400839999992</v>
      </c>
      <c r="C27" s="436">
        <v>-9.2012047300000024</v>
      </c>
      <c r="D27" s="436">
        <v>-8.4978382599999929</v>
      </c>
      <c r="E27" s="436">
        <v>-10.220493100000011</v>
      </c>
      <c r="F27" s="436">
        <v>-16.113566670000012</v>
      </c>
      <c r="G27" s="417">
        <v>-11.959618729999999</v>
      </c>
      <c r="H27" s="418">
        <v>-13</v>
      </c>
      <c r="I27" s="418">
        <v>-13</v>
      </c>
      <c r="J27" s="418">
        <v>-10</v>
      </c>
      <c r="K27" s="347"/>
      <c r="L27" s="347"/>
      <c r="M27" s="347"/>
      <c r="N27" s="347"/>
      <c r="O27" s="347"/>
      <c r="P27" s="347"/>
      <c r="Q27" s="347"/>
      <c r="R27" s="347"/>
      <c r="S27" s="347"/>
    </row>
    <row r="28" spans="1:19">
      <c r="A28" t="s">
        <v>356</v>
      </c>
      <c r="B28" s="435">
        <v>-1.1250246699999995</v>
      </c>
      <c r="C28" s="436">
        <v>-1.1468405499999998</v>
      </c>
      <c r="D28" s="436">
        <v>-1.1291195100000009</v>
      </c>
      <c r="E28" s="436">
        <v>-1.0654052500000006</v>
      </c>
      <c r="F28" s="436">
        <v>-1.8253288800000012</v>
      </c>
      <c r="G28" s="417">
        <v>-2.1843034600000006</v>
      </c>
      <c r="H28" s="418">
        <v>-2</v>
      </c>
      <c r="I28" s="418">
        <v>-2</v>
      </c>
      <c r="J28" s="418">
        <v>-2</v>
      </c>
      <c r="K28" s="347"/>
      <c r="L28" s="347"/>
      <c r="M28" s="347"/>
      <c r="N28" s="347"/>
      <c r="O28" s="347"/>
      <c r="P28" s="347"/>
      <c r="Q28" s="347"/>
      <c r="R28" s="347"/>
      <c r="S28" s="347"/>
    </row>
    <row r="29" spans="1:19">
      <c r="A29" t="s">
        <v>357</v>
      </c>
      <c r="B29" s="435">
        <v>-22.267181419999989</v>
      </c>
      <c r="C29" s="436">
        <v>-19.24800244</v>
      </c>
      <c r="D29" s="436">
        <v>-22.546213850000015</v>
      </c>
      <c r="E29" s="436">
        <v>-28.828288480000015</v>
      </c>
      <c r="F29" s="436">
        <v>-23.726907109999996</v>
      </c>
      <c r="G29" s="417"/>
      <c r="H29" s="418"/>
      <c r="I29" s="418"/>
      <c r="J29" s="418"/>
      <c r="K29" s="347"/>
      <c r="L29" s="347"/>
      <c r="M29" s="347"/>
      <c r="N29" s="347"/>
      <c r="O29" s="347"/>
      <c r="P29" s="347"/>
      <c r="Q29" s="347"/>
      <c r="R29" s="347"/>
      <c r="S29" s="347"/>
    </row>
    <row r="30" spans="1:19">
      <c r="A30" t="s">
        <v>358</v>
      </c>
      <c r="B30" s="435">
        <v>-28.369550610000022</v>
      </c>
      <c r="C30" s="436">
        <v>-25.083873329999975</v>
      </c>
      <c r="D30" s="436">
        <v>-19.222540269999975</v>
      </c>
      <c r="E30" s="436">
        <v>-28.902459480000022</v>
      </c>
      <c r="F30" s="436">
        <v>-33.12850049000005</v>
      </c>
      <c r="G30" s="417"/>
      <c r="H30" s="418"/>
      <c r="I30" s="418"/>
      <c r="J30" s="418"/>
      <c r="K30" s="347"/>
      <c r="L30" s="347"/>
      <c r="M30" s="347"/>
      <c r="N30" s="347"/>
      <c r="O30" s="347"/>
      <c r="P30" s="347"/>
      <c r="Q30" s="347"/>
      <c r="R30" s="347"/>
      <c r="S30" s="347"/>
    </row>
    <row r="31" spans="1:19">
      <c r="A31" t="s">
        <v>359</v>
      </c>
      <c r="B31" s="435">
        <v>-33.099584309999955</v>
      </c>
      <c r="C31" s="436">
        <v>-31.008476790000014</v>
      </c>
      <c r="D31" s="436">
        <v>-33.445712459999982</v>
      </c>
      <c r="E31" s="436">
        <v>-39.219084999999971</v>
      </c>
      <c r="F31" s="436">
        <v>-30.846299590000022</v>
      </c>
      <c r="G31" s="417">
        <v>-102.07062699999996</v>
      </c>
      <c r="H31" s="418">
        <v>-62</v>
      </c>
      <c r="I31" s="418">
        <v>-57</v>
      </c>
      <c r="J31" s="418">
        <v>-52</v>
      </c>
      <c r="K31" s="347"/>
      <c r="L31" s="347"/>
      <c r="M31" s="347"/>
      <c r="N31" s="347"/>
      <c r="O31" s="347"/>
      <c r="P31" s="347"/>
      <c r="Q31" s="347"/>
      <c r="R31" s="347"/>
      <c r="S31" s="347"/>
    </row>
    <row r="32" spans="1:19">
      <c r="A32" t="s">
        <v>360</v>
      </c>
      <c r="B32" s="435">
        <v>-7.3649368999999982</v>
      </c>
      <c r="C32" s="436">
        <v>-6.7450769099999945</v>
      </c>
      <c r="D32" s="436">
        <v>-6.6881750100000019</v>
      </c>
      <c r="E32" s="436">
        <v>-9.2634262600000028</v>
      </c>
      <c r="F32" s="436">
        <v>-14.668039260000009</v>
      </c>
      <c r="G32" s="417">
        <v>-13.887896250000001</v>
      </c>
      <c r="H32" s="418">
        <v>-13</v>
      </c>
      <c r="I32" s="418">
        <v>-15</v>
      </c>
      <c r="J32" s="418">
        <v>-14</v>
      </c>
      <c r="K32" s="347"/>
      <c r="L32" s="347"/>
      <c r="M32" s="347"/>
      <c r="N32" s="347"/>
      <c r="O32" s="347"/>
      <c r="P32" s="347"/>
      <c r="Q32" s="347"/>
      <c r="R32" s="347"/>
      <c r="S32" s="347"/>
    </row>
    <row r="33" spans="1:19">
      <c r="A33" t="s">
        <v>361</v>
      </c>
      <c r="B33" s="435">
        <v>-5.7803448099999999</v>
      </c>
      <c r="C33" s="436">
        <v>-2.8236030500000004</v>
      </c>
      <c r="D33" s="436">
        <v>-6.2026029100000004</v>
      </c>
      <c r="E33" s="436">
        <v>-3.5920741499999993</v>
      </c>
      <c r="F33" s="436">
        <v>-1.48080046</v>
      </c>
      <c r="G33" s="417">
        <v>-2.9646753399999999</v>
      </c>
      <c r="H33" s="418">
        <v>-2</v>
      </c>
      <c r="I33" s="418">
        <v>-3</v>
      </c>
      <c r="J33" s="418">
        <v>-2</v>
      </c>
      <c r="K33" s="347"/>
      <c r="L33" s="347"/>
      <c r="M33" s="347"/>
      <c r="N33" s="347"/>
      <c r="O33" s="347"/>
      <c r="P33" s="347"/>
      <c r="Q33" s="347"/>
      <c r="R33" s="347"/>
      <c r="S33" s="347"/>
    </row>
    <row r="34" spans="1:19">
      <c r="A34" t="s">
        <v>362</v>
      </c>
      <c r="B34" s="435">
        <v>-5.8675240799999981</v>
      </c>
      <c r="C34" s="436">
        <v>-8.2785125900000018</v>
      </c>
      <c r="D34" s="436">
        <v>-10.27961715</v>
      </c>
      <c r="E34" s="436">
        <v>-11.262898079999996</v>
      </c>
      <c r="F34" s="436">
        <v>-3.3317201400000003</v>
      </c>
      <c r="G34" s="417"/>
      <c r="H34" s="418"/>
      <c r="I34" s="418"/>
      <c r="J34" s="418"/>
      <c r="K34" s="347"/>
      <c r="L34" s="347"/>
      <c r="M34" s="347"/>
      <c r="N34" s="347"/>
      <c r="O34" s="347"/>
      <c r="P34" s="347"/>
      <c r="Q34" s="347"/>
      <c r="R34" s="347"/>
      <c r="S34" s="347"/>
    </row>
    <row r="35" spans="1:19">
      <c r="A35" t="s">
        <v>363</v>
      </c>
      <c r="B35" s="435">
        <v>-26.713211240000003</v>
      </c>
      <c r="C35" s="436">
        <v>-24.451672929999997</v>
      </c>
      <c r="D35" s="436">
        <v>-20.743627440000008</v>
      </c>
      <c r="E35" s="436">
        <v>-28.382566330000003</v>
      </c>
      <c r="F35" s="436">
        <v>-57.599605990000036</v>
      </c>
      <c r="G35" s="417">
        <v>-14.368097609999998</v>
      </c>
      <c r="H35" s="418">
        <v>-9</v>
      </c>
      <c r="I35" s="418">
        <v>-9</v>
      </c>
      <c r="J35" s="418">
        <v>-9</v>
      </c>
      <c r="K35" s="347"/>
      <c r="L35" s="347"/>
      <c r="M35" s="347"/>
      <c r="N35" s="347"/>
      <c r="O35" s="347"/>
      <c r="P35" s="347"/>
      <c r="Q35" s="347"/>
      <c r="R35" s="347"/>
      <c r="S35" s="347"/>
    </row>
    <row r="36" spans="1:19">
      <c r="A36" t="s">
        <v>364</v>
      </c>
      <c r="B36" s="435">
        <v>-10.411713929999998</v>
      </c>
      <c r="C36" s="436">
        <v>-9.4419398099999992</v>
      </c>
      <c r="D36" s="436">
        <v>-9.2136489400000023</v>
      </c>
      <c r="E36" s="436">
        <v>-7.8676170200000008</v>
      </c>
      <c r="F36" s="436">
        <v>-6.1686822599999998</v>
      </c>
      <c r="G36" s="417">
        <v>-3.3824544199999997</v>
      </c>
      <c r="H36" s="418">
        <v>-3</v>
      </c>
      <c r="I36" s="418">
        <v>-4</v>
      </c>
      <c r="J36" s="418">
        <v>-3</v>
      </c>
      <c r="K36" s="347"/>
      <c r="L36" s="347"/>
      <c r="M36" s="347"/>
      <c r="N36" s="347"/>
      <c r="O36" s="347"/>
      <c r="P36" s="347"/>
      <c r="Q36" s="347"/>
      <c r="R36" s="347"/>
      <c r="S36" s="347"/>
    </row>
    <row r="37" spans="1:19">
      <c r="A37" t="s">
        <v>365</v>
      </c>
      <c r="B37" s="435">
        <v>-58.135687629999964</v>
      </c>
      <c r="C37" s="436">
        <v>-56.986393590000006</v>
      </c>
      <c r="D37" s="436">
        <v>-55.195702829999902</v>
      </c>
      <c r="E37" s="436">
        <v>-56.588616509999973</v>
      </c>
      <c r="F37" s="436">
        <v>-52.750835330000001</v>
      </c>
      <c r="G37" s="417">
        <v>-86.709517830000024</v>
      </c>
      <c r="H37" s="418">
        <v>-63</v>
      </c>
      <c r="I37" s="418">
        <v>-67</v>
      </c>
      <c r="J37" s="418">
        <v>-63</v>
      </c>
      <c r="K37" s="347"/>
      <c r="L37" s="347"/>
      <c r="M37" s="347"/>
      <c r="N37" s="347"/>
      <c r="O37" s="347"/>
      <c r="P37" s="347"/>
      <c r="Q37" s="347"/>
      <c r="R37" s="347"/>
      <c r="S37" s="347"/>
    </row>
    <row r="38" spans="1:19">
      <c r="A38" t="s">
        <v>366</v>
      </c>
      <c r="B38" s="435">
        <v>-11.60749189</v>
      </c>
      <c r="C38" s="436">
        <v>-9.0915400999999996</v>
      </c>
      <c r="D38" s="436">
        <v>-9.0520146799999974</v>
      </c>
      <c r="E38" s="436">
        <v>-19.727005160000012</v>
      </c>
      <c r="F38" s="436">
        <v>-16.619570559999996</v>
      </c>
      <c r="G38" s="417">
        <v>-19.704513530000003</v>
      </c>
      <c r="H38" s="418">
        <v>-15</v>
      </c>
      <c r="I38" s="418">
        <v>-19</v>
      </c>
      <c r="J38" s="418">
        <v>-13</v>
      </c>
      <c r="K38" s="347"/>
      <c r="L38" s="347"/>
      <c r="M38" s="347"/>
      <c r="N38" s="347"/>
      <c r="O38" s="347"/>
      <c r="P38" s="347"/>
      <c r="Q38" s="347"/>
      <c r="R38" s="347"/>
      <c r="S38" s="347"/>
    </row>
    <row r="39" spans="1:19">
      <c r="A39" t="s">
        <v>367</v>
      </c>
      <c r="B39" s="435">
        <v>-16.846363279999963</v>
      </c>
      <c r="C39" s="436">
        <v>-17.475733259999938</v>
      </c>
      <c r="D39" s="436">
        <v>-16.930518250000013</v>
      </c>
      <c r="E39" s="436">
        <v>-17.327172869999988</v>
      </c>
      <c r="F39" s="436">
        <v>-23.628850429999986</v>
      </c>
      <c r="G39" s="417">
        <v>-21.86377929000006</v>
      </c>
      <c r="H39" s="418">
        <v>-20</v>
      </c>
      <c r="I39" s="418">
        <v>-20</v>
      </c>
      <c r="J39" s="418">
        <v>-20</v>
      </c>
      <c r="K39" s="347"/>
      <c r="L39" s="347"/>
      <c r="M39" s="347"/>
      <c r="N39" s="347"/>
      <c r="O39" s="347"/>
      <c r="P39" s="347"/>
      <c r="Q39" s="347"/>
      <c r="R39" s="347"/>
      <c r="S39" s="347"/>
    </row>
    <row r="40" spans="1:19">
      <c r="A40" s="8" t="s">
        <v>353</v>
      </c>
      <c r="B40" s="437">
        <v>-251.97506126999986</v>
      </c>
      <c r="C40" s="438">
        <v>-233.74346578999993</v>
      </c>
      <c r="D40" s="438">
        <v>-231.01420832999986</v>
      </c>
      <c r="E40" s="438">
        <v>-273.0522594200001</v>
      </c>
      <c r="F40" s="438">
        <v>-291.22624220000012</v>
      </c>
      <c r="G40" s="419">
        <v>-288.10113305000004</v>
      </c>
      <c r="H40" s="420">
        <v>-211</v>
      </c>
      <c r="I40" s="420">
        <v>-219</v>
      </c>
      <c r="J40" s="420">
        <v>-198</v>
      </c>
      <c r="K40" s="347"/>
      <c r="L40" s="347"/>
      <c r="M40" s="347"/>
      <c r="N40" s="347"/>
      <c r="O40" s="347"/>
      <c r="P40" s="347"/>
      <c r="Q40" s="347"/>
      <c r="R40" s="347"/>
      <c r="S40" s="347"/>
    </row>
    <row r="41" spans="1:19">
      <c r="C41" s="418"/>
      <c r="D41" s="418"/>
      <c r="E41" s="418"/>
      <c r="F41" s="418"/>
      <c r="G41" s="418"/>
      <c r="H41" s="418"/>
      <c r="I41" s="418"/>
      <c r="J41" s="418"/>
    </row>
    <row r="43" spans="1:19">
      <c r="A43" s="56" t="s">
        <v>369</v>
      </c>
    </row>
    <row r="44" spans="1:19">
      <c r="A44" s="56"/>
      <c r="B44" s="461" t="s">
        <v>348</v>
      </c>
      <c r="C44" s="461"/>
      <c r="D44" s="461"/>
      <c r="E44" s="461"/>
    </row>
    <row r="45" spans="1:19">
      <c r="A45" s="41" t="s">
        <v>213</v>
      </c>
      <c r="B45" s="65" t="s">
        <v>0</v>
      </c>
      <c r="C45" s="416" t="s">
        <v>1</v>
      </c>
      <c r="D45" s="416" t="s">
        <v>2</v>
      </c>
      <c r="E45" s="416" t="s">
        <v>3</v>
      </c>
      <c r="F45" s="416" t="s">
        <v>4</v>
      </c>
      <c r="G45" s="416" t="s">
        <v>5</v>
      </c>
      <c r="H45" s="416" t="s">
        <v>6</v>
      </c>
      <c r="I45" s="416" t="s">
        <v>7</v>
      </c>
      <c r="J45" s="416" t="s">
        <v>8</v>
      </c>
    </row>
    <row r="46" spans="1:19">
      <c r="A46" t="s">
        <v>354</v>
      </c>
      <c r="B46" s="435">
        <v>-4.9901299400000001</v>
      </c>
      <c r="C46" s="436">
        <v>-15.906797089999998</v>
      </c>
      <c r="D46" s="436">
        <v>-14.255876879999999</v>
      </c>
      <c r="E46" s="436">
        <v>-3.4116201200000003</v>
      </c>
      <c r="F46" s="436">
        <v>-7.0314574699999994</v>
      </c>
      <c r="G46" s="417">
        <v>-9.9571333900000027</v>
      </c>
      <c r="H46" s="418">
        <v>-15</v>
      </c>
      <c r="I46" s="418">
        <v>-24</v>
      </c>
      <c r="J46" s="418">
        <v>-30</v>
      </c>
      <c r="K46" s="347"/>
      <c r="L46" s="347"/>
      <c r="M46" s="347"/>
      <c r="N46" s="347"/>
      <c r="O46" s="347"/>
      <c r="P46" s="347"/>
      <c r="Q46" s="347"/>
      <c r="R46" s="347"/>
      <c r="S46" s="347"/>
    </row>
    <row r="47" spans="1:19">
      <c r="A47" t="s">
        <v>355</v>
      </c>
      <c r="B47" s="435">
        <v>-4.8981647500000003</v>
      </c>
      <c r="C47" s="436">
        <v>-10.097745639999996</v>
      </c>
      <c r="D47" s="436">
        <v>-4.9916216400000026</v>
      </c>
      <c r="E47" s="436">
        <v>-4.8223545799999981</v>
      </c>
      <c r="F47" s="436">
        <v>-13.449597899999997</v>
      </c>
      <c r="G47" s="417">
        <v>-13.010583270000001</v>
      </c>
      <c r="H47" s="418">
        <v>-17</v>
      </c>
      <c r="I47" s="418">
        <v>-20</v>
      </c>
      <c r="J47" s="418">
        <v>-16</v>
      </c>
      <c r="K47" s="347"/>
      <c r="L47" s="347"/>
      <c r="M47" s="347"/>
      <c r="N47" s="347"/>
      <c r="O47" s="347"/>
      <c r="P47" s="347"/>
      <c r="Q47" s="347"/>
      <c r="R47" s="347"/>
      <c r="S47" s="347"/>
    </row>
    <row r="48" spans="1:19">
      <c r="A48" t="s">
        <v>356</v>
      </c>
      <c r="B48" s="435">
        <v>-3.592170400000001</v>
      </c>
      <c r="C48" s="436">
        <v>-4.0006117999999988</v>
      </c>
      <c r="D48" s="436">
        <v>-2.7598760899999988</v>
      </c>
      <c r="E48" s="436">
        <v>-3.2501334000000002</v>
      </c>
      <c r="F48" s="436">
        <v>-6.5494857300000024</v>
      </c>
      <c r="G48" s="417">
        <v>-7.4619410500000001</v>
      </c>
      <c r="H48" s="418">
        <v>-9</v>
      </c>
      <c r="I48" s="418">
        <v>-9</v>
      </c>
      <c r="J48" s="418">
        <v>-5</v>
      </c>
      <c r="K48" s="347"/>
      <c r="L48" s="347"/>
      <c r="M48" s="347"/>
      <c r="N48" s="347"/>
      <c r="O48" s="347"/>
      <c r="P48" s="347"/>
      <c r="Q48" s="347"/>
      <c r="R48" s="347"/>
      <c r="S48" s="347"/>
    </row>
    <row r="49" spans="1:19">
      <c r="A49" t="s">
        <v>357</v>
      </c>
      <c r="B49" s="435">
        <v>-26.897955329999998</v>
      </c>
      <c r="C49" s="436">
        <v>-48.370372390000007</v>
      </c>
      <c r="D49" s="436">
        <v>-27.745564609999992</v>
      </c>
      <c r="E49" s="436">
        <v>-19.852260160000004</v>
      </c>
      <c r="F49" s="436">
        <v>-18.530964849999997</v>
      </c>
      <c r="G49" s="417"/>
      <c r="H49" s="418"/>
      <c r="I49" s="418"/>
      <c r="J49" s="418"/>
      <c r="K49" s="347"/>
      <c r="L49" s="347"/>
      <c r="M49" s="347"/>
      <c r="N49" s="347"/>
      <c r="O49" s="347"/>
      <c r="P49" s="347"/>
      <c r="Q49" s="347"/>
      <c r="R49" s="347"/>
      <c r="S49" s="347"/>
    </row>
    <row r="50" spans="1:19">
      <c r="A50" t="s">
        <v>358</v>
      </c>
      <c r="B50" s="435">
        <v>-12.03242245</v>
      </c>
      <c r="C50" s="436">
        <v>-13.112790920000004</v>
      </c>
      <c r="D50" s="436">
        <v>-26.180007009999994</v>
      </c>
      <c r="E50" s="436">
        <v>-12.301313700000001</v>
      </c>
      <c r="F50" s="436">
        <v>-4.7501767400000006</v>
      </c>
      <c r="G50" s="417"/>
      <c r="H50" s="418"/>
      <c r="I50" s="418"/>
      <c r="J50" s="418"/>
      <c r="K50" s="347"/>
      <c r="L50" s="347"/>
      <c r="M50" s="347"/>
      <c r="N50" s="347"/>
      <c r="O50" s="347"/>
      <c r="P50" s="347"/>
      <c r="Q50" s="347"/>
      <c r="R50" s="347"/>
      <c r="S50" s="347"/>
    </row>
    <row r="51" spans="1:19">
      <c r="A51" t="s">
        <v>359</v>
      </c>
      <c r="B51" s="435">
        <v>-24.449270410000011</v>
      </c>
      <c r="C51" s="436">
        <v>-57.357792819999986</v>
      </c>
      <c r="D51" s="436">
        <v>-29.034712050000003</v>
      </c>
      <c r="E51" s="436">
        <v>-24.560077190000005</v>
      </c>
      <c r="F51" s="436">
        <v>-12.181351209999997</v>
      </c>
      <c r="G51" s="417">
        <v>-63.315915600000039</v>
      </c>
      <c r="H51" s="418">
        <v>-90</v>
      </c>
      <c r="I51" s="418">
        <v>-84</v>
      </c>
      <c r="J51" s="418">
        <v>-58</v>
      </c>
      <c r="K51" s="347"/>
      <c r="L51" s="347"/>
      <c r="M51" s="347"/>
      <c r="N51" s="347"/>
      <c r="O51" s="347"/>
      <c r="P51" s="347"/>
      <c r="Q51" s="347"/>
      <c r="R51" s="347"/>
      <c r="S51" s="347"/>
    </row>
    <row r="52" spans="1:19">
      <c r="A52" t="s">
        <v>360</v>
      </c>
      <c r="B52" s="435">
        <v>-13.443323209999999</v>
      </c>
      <c r="C52" s="436">
        <v>-14.744954290000003</v>
      </c>
      <c r="D52" s="436">
        <v>-11.888198139999993</v>
      </c>
      <c r="E52" s="436">
        <v>-11.646919879999997</v>
      </c>
      <c r="F52" s="436">
        <v>-14.709650430000007</v>
      </c>
      <c r="G52" s="417">
        <v>-13.265860740000001</v>
      </c>
      <c r="H52" s="418">
        <v>-20</v>
      </c>
      <c r="I52" s="418">
        <v>-16</v>
      </c>
      <c r="J52" s="418">
        <v>-18</v>
      </c>
      <c r="K52" s="347"/>
      <c r="L52" s="347"/>
      <c r="M52" s="347"/>
      <c r="N52" s="347"/>
      <c r="O52" s="347"/>
      <c r="P52" s="347"/>
      <c r="Q52" s="347"/>
      <c r="R52" s="347"/>
      <c r="S52" s="347"/>
    </row>
    <row r="53" spans="1:19">
      <c r="A53" t="s">
        <v>361</v>
      </c>
      <c r="B53" s="435">
        <v>-3.1959464300000002</v>
      </c>
      <c r="C53" s="436">
        <v>-15.2757003</v>
      </c>
      <c r="D53" s="436">
        <v>-6.2263539200000002</v>
      </c>
      <c r="E53" s="436">
        <v>-9.2037524600000005</v>
      </c>
      <c r="F53" s="436">
        <v>-19.629740030000001</v>
      </c>
      <c r="G53" s="417">
        <v>-1.55303535</v>
      </c>
      <c r="H53" s="418">
        <v>-10</v>
      </c>
      <c r="I53" s="418">
        <v>-5</v>
      </c>
      <c r="J53" s="418">
        <v>-12</v>
      </c>
      <c r="K53" s="347"/>
      <c r="L53" s="347"/>
      <c r="M53" s="347"/>
      <c r="N53" s="347"/>
      <c r="O53" s="347"/>
      <c r="P53" s="347"/>
      <c r="Q53" s="347"/>
      <c r="R53" s="347"/>
      <c r="S53" s="347"/>
    </row>
    <row r="54" spans="1:19">
      <c r="A54" t="s">
        <v>362</v>
      </c>
      <c r="B54" s="435">
        <v>-22.165263300000003</v>
      </c>
      <c r="C54" s="436">
        <v>-23.77356138</v>
      </c>
      <c r="D54" s="436">
        <v>-23.680942650000002</v>
      </c>
      <c r="E54" s="436">
        <v>-22.956824739999995</v>
      </c>
      <c r="F54" s="436">
        <v>-29.33601947</v>
      </c>
      <c r="G54" s="417"/>
      <c r="H54" s="418"/>
      <c r="I54" s="418"/>
      <c r="J54" s="418"/>
      <c r="K54" s="347"/>
      <c r="L54" s="347"/>
      <c r="M54" s="347"/>
      <c r="N54" s="347"/>
      <c r="O54" s="347"/>
      <c r="P54" s="347"/>
      <c r="Q54" s="347"/>
      <c r="R54" s="347"/>
      <c r="S54" s="347"/>
    </row>
    <row r="55" spans="1:19">
      <c r="A55" t="s">
        <v>363</v>
      </c>
      <c r="B55" s="435">
        <v>-26.991539330000009</v>
      </c>
      <c r="C55" s="436">
        <v>-32.916874330000006</v>
      </c>
      <c r="D55" s="436">
        <v>-32.247849799999997</v>
      </c>
      <c r="E55" s="436">
        <v>-27.559188530000007</v>
      </c>
      <c r="F55" s="436">
        <v>-71.545988720000025</v>
      </c>
      <c r="G55" s="417">
        <v>-15.418043180000003</v>
      </c>
      <c r="H55" s="418">
        <v>-25</v>
      </c>
      <c r="I55" s="418">
        <v>-14</v>
      </c>
      <c r="J55" s="418">
        <v>-16</v>
      </c>
      <c r="K55" s="347"/>
      <c r="L55" s="347"/>
      <c r="M55" s="347"/>
      <c r="N55" s="347"/>
      <c r="O55" s="347"/>
      <c r="P55" s="347"/>
      <c r="Q55" s="347"/>
      <c r="R55" s="347"/>
      <c r="S55" s="347"/>
    </row>
    <row r="56" spans="1:19">
      <c r="A56" t="s">
        <v>364</v>
      </c>
      <c r="B56" s="435">
        <v>-2.5829471099999997</v>
      </c>
      <c r="C56" s="436">
        <v>-3.1499176200000001</v>
      </c>
      <c r="D56" s="436">
        <v>-3.04234757</v>
      </c>
      <c r="E56" s="436">
        <v>-3.5165221799999995</v>
      </c>
      <c r="F56" s="436">
        <v>-1.1164150500000001</v>
      </c>
      <c r="G56" s="417">
        <v>-1.3216001300000002</v>
      </c>
      <c r="H56" s="418">
        <v>-1</v>
      </c>
      <c r="I56" s="418">
        <v>-2</v>
      </c>
      <c r="J56" s="418">
        <v>-3</v>
      </c>
      <c r="K56" s="347"/>
      <c r="L56" s="347"/>
      <c r="M56" s="347"/>
      <c r="N56" s="347"/>
      <c r="O56" s="347"/>
      <c r="P56" s="347"/>
      <c r="Q56" s="347"/>
      <c r="R56" s="347"/>
      <c r="S56" s="347"/>
    </row>
    <row r="57" spans="1:19">
      <c r="A57" t="s">
        <v>365</v>
      </c>
      <c r="B57" s="435">
        <v>-112.27378888999995</v>
      </c>
      <c r="C57" s="436">
        <v>-105.68958001999997</v>
      </c>
      <c r="D57" s="436">
        <v>-94.195876050000024</v>
      </c>
      <c r="E57" s="436">
        <v>-59.680918129999974</v>
      </c>
      <c r="F57" s="436">
        <v>-66.265506320000014</v>
      </c>
      <c r="G57" s="417">
        <v>-104.69562497000004</v>
      </c>
      <c r="H57" s="418">
        <v>-104</v>
      </c>
      <c r="I57" s="418">
        <v>-66</v>
      </c>
      <c r="J57" s="418">
        <v>-82</v>
      </c>
      <c r="K57" s="347"/>
      <c r="L57" s="347"/>
      <c r="M57" s="347"/>
      <c r="N57" s="347"/>
      <c r="O57" s="347"/>
      <c r="P57" s="347"/>
      <c r="Q57" s="347"/>
      <c r="R57" s="347"/>
      <c r="S57" s="347"/>
    </row>
    <row r="58" spans="1:19">
      <c r="A58" t="s">
        <v>366</v>
      </c>
      <c r="B58" s="435">
        <v>-15.312139529999991</v>
      </c>
      <c r="C58" s="436">
        <v>-21.642634830000016</v>
      </c>
      <c r="D58" s="436">
        <v>-20.174623030000003</v>
      </c>
      <c r="E58" s="436">
        <v>-18.086096599999998</v>
      </c>
      <c r="F58" s="436">
        <v>-11.988568039999992</v>
      </c>
      <c r="G58" s="417">
        <v>-31.392543409999991</v>
      </c>
      <c r="H58" s="418">
        <v>-33</v>
      </c>
      <c r="I58" s="418">
        <v>-24</v>
      </c>
      <c r="J58" s="418">
        <v>-54</v>
      </c>
      <c r="K58" s="347"/>
      <c r="L58" s="347"/>
      <c r="M58" s="347"/>
      <c r="N58" s="347"/>
      <c r="O58" s="347"/>
      <c r="P58" s="347"/>
      <c r="Q58" s="347"/>
      <c r="R58" s="347"/>
      <c r="S58" s="347"/>
    </row>
    <row r="59" spans="1:19">
      <c r="A59" t="s">
        <v>367</v>
      </c>
      <c r="B59" s="435">
        <v>-65.947467809999949</v>
      </c>
      <c r="C59" s="436">
        <v>-59.919671789999924</v>
      </c>
      <c r="D59" s="436">
        <v>-63.049143460000003</v>
      </c>
      <c r="E59" s="436">
        <v>-63.018033140000057</v>
      </c>
      <c r="F59" s="436">
        <v>-59.928025279999964</v>
      </c>
      <c r="G59" s="417">
        <v>-56.444366609999982</v>
      </c>
      <c r="H59" s="418">
        <v>-63</v>
      </c>
      <c r="I59" s="418">
        <v>-75</v>
      </c>
      <c r="J59" s="418">
        <v>-64</v>
      </c>
      <c r="K59" s="347"/>
      <c r="L59" s="347"/>
      <c r="M59" s="347"/>
      <c r="N59" s="347"/>
      <c r="O59" s="347"/>
      <c r="P59" s="347"/>
      <c r="Q59" s="347"/>
      <c r="R59" s="347"/>
      <c r="S59" s="347"/>
    </row>
    <row r="60" spans="1:19">
      <c r="A60" s="8" t="s">
        <v>353</v>
      </c>
      <c r="B60" s="437">
        <v>-338.77252888999993</v>
      </c>
      <c r="C60" s="438">
        <v>-425.95900521999994</v>
      </c>
      <c r="D60" s="438">
        <v>-359.47299290000001</v>
      </c>
      <c r="E60" s="438">
        <v>-283.86601481000008</v>
      </c>
      <c r="F60" s="438">
        <v>-337.01294724000002</v>
      </c>
      <c r="G60" s="419">
        <v>-317.83664770000007</v>
      </c>
      <c r="H60" s="420">
        <v>-387</v>
      </c>
      <c r="I60" s="420">
        <v>-339</v>
      </c>
      <c r="J60" s="420">
        <v>-358</v>
      </c>
      <c r="K60" s="347"/>
      <c r="L60" s="347"/>
      <c r="M60" s="347"/>
      <c r="N60" s="347"/>
      <c r="O60" s="347"/>
      <c r="P60" s="347"/>
      <c r="Q60" s="347"/>
      <c r="R60" s="347"/>
      <c r="S60" s="347"/>
    </row>
    <row r="61" spans="1:19">
      <c r="A61" s="5"/>
      <c r="B61" s="5"/>
      <c r="C61" s="5"/>
      <c r="D61" s="5"/>
      <c r="E61" s="5"/>
    </row>
    <row r="62" spans="1:19">
      <c r="A62" s="56" t="s">
        <v>370</v>
      </c>
    </row>
    <row r="63" spans="1:19">
      <c r="A63" s="56"/>
      <c r="B63" s="461" t="s">
        <v>348</v>
      </c>
      <c r="C63" s="461"/>
      <c r="D63" s="461"/>
      <c r="E63" s="461"/>
    </row>
    <row r="64" spans="1:19">
      <c r="A64" s="41" t="s">
        <v>213</v>
      </c>
      <c r="B64" s="65" t="s">
        <v>0</v>
      </c>
      <c r="C64" s="416" t="s">
        <v>1</v>
      </c>
      <c r="D64" s="416" t="s">
        <v>2</v>
      </c>
      <c r="E64" s="416" t="s">
        <v>3</v>
      </c>
      <c r="F64" s="416" t="s">
        <v>4</v>
      </c>
      <c r="G64" s="416" t="s">
        <v>5</v>
      </c>
      <c r="H64" s="416" t="s">
        <v>6</v>
      </c>
      <c r="I64" s="416" t="s">
        <v>7</v>
      </c>
      <c r="J64" s="416" t="s">
        <v>8</v>
      </c>
    </row>
    <row r="65" spans="1:18">
      <c r="A65" t="s">
        <v>354</v>
      </c>
      <c r="B65" s="435">
        <v>-14.166597880000001</v>
      </c>
      <c r="C65" s="436">
        <v>-0.18748713</v>
      </c>
      <c r="D65" s="436">
        <v>0</v>
      </c>
      <c r="E65" s="436">
        <v>0</v>
      </c>
      <c r="F65" s="436">
        <v>0</v>
      </c>
      <c r="G65" s="417">
        <v>0</v>
      </c>
      <c r="H65" s="418">
        <v>0</v>
      </c>
      <c r="I65" s="418">
        <v>0</v>
      </c>
      <c r="J65" s="418">
        <v>0</v>
      </c>
      <c r="K65" s="347"/>
      <c r="L65" s="347"/>
      <c r="M65" s="347"/>
      <c r="N65" s="347"/>
      <c r="O65" s="347"/>
      <c r="P65" s="347"/>
      <c r="Q65" s="347"/>
      <c r="R65" s="347"/>
    </row>
    <row r="66" spans="1:18">
      <c r="A66" t="s">
        <v>355</v>
      </c>
      <c r="B66" s="435">
        <v>-114.88913552</v>
      </c>
      <c r="C66" s="436">
        <v>-115.08682892</v>
      </c>
      <c r="D66" s="436">
        <v>-113.90665097</v>
      </c>
      <c r="E66" s="436">
        <v>-112.23864107999999</v>
      </c>
      <c r="F66" s="436">
        <v>-123.44893859999999</v>
      </c>
      <c r="G66" s="417">
        <v>-106.74241803</v>
      </c>
      <c r="H66" s="418">
        <v>-105</v>
      </c>
      <c r="I66" s="418">
        <v>-129</v>
      </c>
      <c r="J66" s="418">
        <v>-136</v>
      </c>
      <c r="K66" s="347"/>
      <c r="L66" s="347"/>
      <c r="M66" s="347"/>
      <c r="N66" s="347"/>
      <c r="O66" s="347"/>
      <c r="P66" s="347"/>
      <c r="Q66" s="347"/>
      <c r="R66" s="347"/>
    </row>
    <row r="67" spans="1:18">
      <c r="A67" t="s">
        <v>356</v>
      </c>
      <c r="B67" s="435">
        <v>-9.457989E-2</v>
      </c>
      <c r="C67" s="436">
        <v>-1.61343952</v>
      </c>
      <c r="D67" s="436">
        <v>-2.7261849999999997E-2</v>
      </c>
      <c r="E67" s="436">
        <v>-2.7954529999999998E-2</v>
      </c>
      <c r="F67" s="436">
        <v>-0.15744403999999998</v>
      </c>
      <c r="G67" s="417">
        <v>-0.97648433999999995</v>
      </c>
      <c r="H67" s="418">
        <v>-1</v>
      </c>
      <c r="I67" s="418">
        <v>-1</v>
      </c>
      <c r="J67" s="418">
        <v>-2</v>
      </c>
      <c r="K67" s="347"/>
      <c r="L67" s="347"/>
      <c r="M67" s="347"/>
      <c r="N67" s="347"/>
      <c r="O67" s="347"/>
      <c r="P67" s="347"/>
      <c r="Q67" s="347"/>
      <c r="R67" s="347"/>
    </row>
    <row r="68" spans="1:18">
      <c r="A68" t="s">
        <v>357</v>
      </c>
      <c r="B68" s="435">
        <v>-47.834613500000003</v>
      </c>
      <c r="C68" s="436">
        <v>-66.816944570000004</v>
      </c>
      <c r="D68" s="436">
        <v>-20.88552228</v>
      </c>
      <c r="E68" s="436">
        <v>-1.8348623899999998</v>
      </c>
      <c r="F68" s="436">
        <v>-6.9695979399999999</v>
      </c>
      <c r="G68" s="417"/>
      <c r="H68" s="418"/>
      <c r="I68" s="418"/>
      <c r="J68" s="418"/>
      <c r="K68" s="347"/>
      <c r="L68" s="347"/>
      <c r="M68" s="347"/>
      <c r="N68" s="347"/>
      <c r="O68" s="347"/>
      <c r="P68" s="347"/>
      <c r="Q68" s="347"/>
      <c r="R68" s="347"/>
    </row>
    <row r="69" spans="1:18">
      <c r="A69" t="s">
        <v>358</v>
      </c>
      <c r="B69" s="435">
        <v>-46.992938209999998</v>
      </c>
      <c r="C69" s="436">
        <v>-38.05017805</v>
      </c>
      <c r="D69" s="436">
        <v>-12.383348329999999</v>
      </c>
      <c r="E69" s="436">
        <v>-2.45897071</v>
      </c>
      <c r="F69" s="436">
        <v>-3.5799656</v>
      </c>
      <c r="G69" s="417"/>
      <c r="H69" s="418"/>
      <c r="I69" s="418"/>
      <c r="J69" s="418"/>
      <c r="K69" s="347"/>
      <c r="L69" s="347"/>
      <c r="M69" s="347"/>
      <c r="N69" s="347"/>
      <c r="O69" s="347"/>
      <c r="P69" s="347"/>
      <c r="Q69" s="347"/>
      <c r="R69" s="347"/>
    </row>
    <row r="70" spans="1:18">
      <c r="A70" t="s">
        <v>359</v>
      </c>
      <c r="B70" s="435">
        <v>-84.255491270000007</v>
      </c>
      <c r="C70" s="436">
        <v>-85.935375309999998</v>
      </c>
      <c r="D70" s="436">
        <v>-93.950489739999995</v>
      </c>
      <c r="E70" s="436">
        <v>-15.326033959999998</v>
      </c>
      <c r="F70" s="436">
        <v>-20.59230453</v>
      </c>
      <c r="G70" s="417">
        <v>-133.22130203</v>
      </c>
      <c r="H70" s="418">
        <v>-118</v>
      </c>
      <c r="I70" s="418">
        <v>-120</v>
      </c>
      <c r="J70" s="418">
        <v>-120</v>
      </c>
      <c r="K70" s="347"/>
      <c r="L70" s="347"/>
      <c r="M70" s="347"/>
      <c r="N70" s="347"/>
      <c r="O70" s="347"/>
      <c r="P70" s="347"/>
      <c r="Q70" s="347"/>
      <c r="R70" s="347"/>
    </row>
    <row r="71" spans="1:18">
      <c r="A71" t="s">
        <v>360</v>
      </c>
      <c r="B71" s="435">
        <v>-30.93764706</v>
      </c>
      <c r="C71" s="436">
        <v>-25.594859650000004</v>
      </c>
      <c r="D71" s="436">
        <v>-21.046025470000004</v>
      </c>
      <c r="E71" s="436">
        <v>-8.0084609499999999</v>
      </c>
      <c r="F71" s="436">
        <v>-13.203824780000001</v>
      </c>
      <c r="G71" s="417">
        <v>-14.134414120000001</v>
      </c>
      <c r="H71" s="418">
        <v>-7</v>
      </c>
      <c r="I71" s="418">
        <v>-8</v>
      </c>
      <c r="J71" s="418">
        <v>-6</v>
      </c>
      <c r="K71" s="347"/>
      <c r="L71" s="347"/>
      <c r="M71" s="347"/>
      <c r="N71" s="347"/>
      <c r="O71" s="347"/>
      <c r="P71" s="347"/>
      <c r="Q71" s="347"/>
      <c r="R71" s="347"/>
    </row>
    <row r="72" spans="1:18">
      <c r="A72" t="s">
        <v>361</v>
      </c>
      <c r="B72" s="435">
        <v>-5.8318118099999996</v>
      </c>
      <c r="C72" s="436">
        <v>-19.286484130000002</v>
      </c>
      <c r="D72" s="436">
        <v>-181.55820371999999</v>
      </c>
      <c r="E72" s="436">
        <v>-489.99276241000001</v>
      </c>
      <c r="F72" s="436">
        <v>-504</v>
      </c>
      <c r="G72" s="417">
        <v>-56.857441350000002</v>
      </c>
      <c r="H72" s="418">
        <v>-57</v>
      </c>
      <c r="I72" s="418">
        <v>-58</v>
      </c>
      <c r="J72" s="418">
        <v>-56</v>
      </c>
      <c r="K72" s="347"/>
      <c r="L72" s="347"/>
      <c r="M72" s="347"/>
      <c r="N72" s="347"/>
      <c r="O72" s="347"/>
      <c r="P72" s="347"/>
      <c r="Q72" s="347"/>
      <c r="R72" s="347"/>
    </row>
    <row r="73" spans="1:18">
      <c r="A73" t="s">
        <v>362</v>
      </c>
      <c r="B73" s="435">
        <v>-56</v>
      </c>
      <c r="C73" s="436">
        <v>-56</v>
      </c>
      <c r="D73" s="436">
        <v>-56</v>
      </c>
      <c r="E73" s="436">
        <v>-57.124027149999996</v>
      </c>
      <c r="F73" s="436">
        <v>-62.209395869999994</v>
      </c>
      <c r="G73" s="417"/>
      <c r="H73" s="418"/>
      <c r="I73" s="418"/>
      <c r="J73" s="418"/>
      <c r="K73" s="347"/>
      <c r="L73" s="347"/>
      <c r="M73" s="347"/>
      <c r="N73" s="347"/>
      <c r="O73" s="347"/>
      <c r="P73" s="347"/>
      <c r="Q73" s="347"/>
      <c r="R73" s="347"/>
    </row>
    <row r="74" spans="1:18">
      <c r="A74" t="s">
        <v>363</v>
      </c>
      <c r="B74" s="435">
        <v>-110.38767203</v>
      </c>
      <c r="C74" s="436">
        <v>-82.012207409999988</v>
      </c>
      <c r="D74" s="436">
        <v>-124.98458948000001</v>
      </c>
      <c r="E74" s="436">
        <v>-50.253274210000001</v>
      </c>
      <c r="F74" s="436">
        <v>-27.683293199999998</v>
      </c>
      <c r="G74" s="417">
        <v>-17.541159359999998</v>
      </c>
      <c r="H74" s="418">
        <v>-20</v>
      </c>
      <c r="I74" s="418">
        <v>-21</v>
      </c>
      <c r="J74" s="418">
        <v>-16</v>
      </c>
      <c r="K74" s="347"/>
      <c r="L74" s="347"/>
      <c r="M74" s="347"/>
      <c r="N74" s="347"/>
      <c r="O74" s="347"/>
      <c r="P74" s="347"/>
      <c r="Q74" s="347"/>
      <c r="R74" s="347"/>
    </row>
    <row r="75" spans="1:18">
      <c r="A75" t="s">
        <v>364</v>
      </c>
      <c r="B75" s="435">
        <v>-7.0165743599999999</v>
      </c>
      <c r="C75" s="436">
        <v>0</v>
      </c>
      <c r="D75" s="436">
        <v>0</v>
      </c>
      <c r="E75" s="436">
        <v>0</v>
      </c>
      <c r="F75" s="436">
        <v>-0.8</v>
      </c>
      <c r="G75" s="417">
        <v>-0.33890799999999999</v>
      </c>
      <c r="H75" s="418">
        <v>0</v>
      </c>
      <c r="I75" s="418">
        <v>0</v>
      </c>
      <c r="J75" s="418">
        <v>0</v>
      </c>
      <c r="K75" s="347"/>
      <c r="L75" s="347"/>
      <c r="M75" s="347"/>
      <c r="N75" s="347"/>
      <c r="O75" s="347"/>
      <c r="P75" s="347"/>
      <c r="Q75" s="347"/>
      <c r="R75" s="347"/>
    </row>
    <row r="76" spans="1:18">
      <c r="A76" t="s">
        <v>365</v>
      </c>
      <c r="B76" s="435">
        <v>-58.651245440000004</v>
      </c>
      <c r="C76" s="436">
        <v>-40.878247330000001</v>
      </c>
      <c r="D76" s="436">
        <v>-51.083426889999998</v>
      </c>
      <c r="E76" s="436">
        <v>-39.937217529999998</v>
      </c>
      <c r="F76" s="436">
        <v>-53.04750645</v>
      </c>
      <c r="G76" s="417">
        <v>-45.796125040000007</v>
      </c>
      <c r="H76" s="418">
        <v>-41</v>
      </c>
      <c r="I76" s="418">
        <v>-52</v>
      </c>
      <c r="J76" s="418">
        <v>-49</v>
      </c>
      <c r="K76" s="347"/>
      <c r="L76" s="347"/>
      <c r="M76" s="347"/>
      <c r="N76" s="347"/>
      <c r="O76" s="347"/>
      <c r="P76" s="347"/>
      <c r="Q76" s="347"/>
      <c r="R76" s="347"/>
    </row>
    <row r="77" spans="1:18">
      <c r="A77" t="s">
        <v>366</v>
      </c>
      <c r="B77" s="435">
        <v>-2.2428016799999999</v>
      </c>
      <c r="C77" s="436">
        <v>-1.7975440000000002E-2</v>
      </c>
      <c r="D77" s="436">
        <v>-106.74854441999999</v>
      </c>
      <c r="E77" s="436">
        <v>-105.08829102</v>
      </c>
      <c r="F77" s="436">
        <v>-105.16061304</v>
      </c>
      <c r="G77" s="417">
        <v>-639.85186988999999</v>
      </c>
      <c r="H77" s="418">
        <v>-614</v>
      </c>
      <c r="I77" s="418">
        <v>-633</v>
      </c>
      <c r="J77" s="418">
        <v>-714</v>
      </c>
      <c r="K77" s="347"/>
      <c r="L77" s="347"/>
      <c r="M77" s="347"/>
      <c r="N77" s="347"/>
      <c r="O77" s="347"/>
      <c r="P77" s="347"/>
      <c r="Q77" s="347"/>
      <c r="R77" s="347"/>
    </row>
    <row r="78" spans="1:18">
      <c r="A78" t="s">
        <v>367</v>
      </c>
      <c r="B78" s="435">
        <v>-57.17562375</v>
      </c>
      <c r="C78" s="436">
        <v>-53.022035769999995</v>
      </c>
      <c r="D78" s="436">
        <v>-60.84681818</v>
      </c>
      <c r="E78" s="436">
        <v>-86.63936458000002</v>
      </c>
      <c r="F78" s="436">
        <v>-62.750984809999991</v>
      </c>
      <c r="G78" s="417">
        <v>-63.435991879999996</v>
      </c>
      <c r="H78" s="418">
        <v>-62</v>
      </c>
      <c r="I78" s="418">
        <v>-64</v>
      </c>
      <c r="J78" s="418">
        <v>-65</v>
      </c>
      <c r="K78" s="347"/>
      <c r="L78" s="347"/>
      <c r="M78" s="347"/>
      <c r="N78" s="347"/>
      <c r="O78" s="347"/>
      <c r="P78" s="347"/>
      <c r="Q78" s="347"/>
      <c r="R78" s="347"/>
    </row>
    <row r="79" spans="1:18">
      <c r="A79" s="8" t="s">
        <v>353</v>
      </c>
      <c r="B79" s="437">
        <v>-636.47673239999995</v>
      </c>
      <c r="C79" s="438">
        <v>-584.50206322999986</v>
      </c>
      <c r="D79" s="438">
        <v>-843.42088132999993</v>
      </c>
      <c r="E79" s="438">
        <v>-968.92986052000003</v>
      </c>
      <c r="F79" s="438">
        <v>-983.60386886000003</v>
      </c>
      <c r="G79" s="421">
        <v>-1078.8961140399999</v>
      </c>
      <c r="H79" s="421">
        <v>-1025</v>
      </c>
      <c r="I79" s="421">
        <v>-1086</v>
      </c>
      <c r="J79" s="421">
        <v>-1164</v>
      </c>
      <c r="K79" s="347"/>
      <c r="L79" s="347"/>
      <c r="M79" s="347"/>
      <c r="N79" s="347"/>
      <c r="O79" s="347"/>
      <c r="P79" s="347"/>
      <c r="Q79" s="347"/>
      <c r="R79" s="347"/>
    </row>
    <row r="80" spans="1:18">
      <c r="C80" s="418"/>
      <c r="D80" s="418"/>
      <c r="E80" s="418"/>
      <c r="F80" s="418"/>
      <c r="G80" s="418"/>
      <c r="H80" s="418"/>
      <c r="I80" s="418"/>
    </row>
    <row r="82" spans="1:21">
      <c r="A82" s="306" t="s">
        <v>371</v>
      </c>
    </row>
    <row r="83" spans="1:21">
      <c r="A83" s="306"/>
    </row>
    <row r="84" spans="1:21">
      <c r="A84" s="41" t="s">
        <v>213</v>
      </c>
      <c r="B84" s="65" t="s">
        <v>0</v>
      </c>
      <c r="C84" s="15" t="s">
        <v>1</v>
      </c>
      <c r="D84" s="15" t="s">
        <v>2</v>
      </c>
      <c r="E84" s="15" t="s">
        <v>3</v>
      </c>
      <c r="F84" s="15" t="s">
        <v>4</v>
      </c>
      <c r="G84" s="15" t="s" vm="93">
        <v>5</v>
      </c>
      <c r="H84" s="15" t="s" vm="94">
        <v>6</v>
      </c>
      <c r="I84" s="15" t="s" vm="4">
        <v>7</v>
      </c>
      <c r="J84" s="10" t="s" vm="5">
        <v>8</v>
      </c>
      <c r="K84" s="10" t="s" vm="7">
        <v>372</v>
      </c>
    </row>
    <row r="85" spans="1:21">
      <c r="A85" t="s">
        <v>373</v>
      </c>
      <c r="B85" s="284">
        <v>272001</v>
      </c>
      <c r="C85" s="285">
        <v>269566</v>
      </c>
      <c r="D85" s="285">
        <v>264882</v>
      </c>
      <c r="E85" s="285">
        <v>258206</v>
      </c>
      <c r="F85" s="283">
        <v>252957</v>
      </c>
      <c r="G85" s="283">
        <v>248237</v>
      </c>
      <c r="H85" s="283">
        <v>242867</v>
      </c>
      <c r="I85" s="283">
        <v>233581</v>
      </c>
      <c r="J85" s="282">
        <v>230299</v>
      </c>
      <c r="K85" s="282">
        <v>227167</v>
      </c>
      <c r="L85" s="276"/>
      <c r="M85" s="276"/>
      <c r="N85" s="276"/>
      <c r="O85" s="276"/>
      <c r="P85" s="276"/>
      <c r="Q85" s="276"/>
      <c r="R85" s="276"/>
      <c r="S85" s="276"/>
      <c r="T85" s="276"/>
      <c r="U85" s="276"/>
    </row>
    <row r="86" spans="1:21">
      <c r="A86" t="s">
        <v>374</v>
      </c>
      <c r="B86" s="284">
        <v>4753</v>
      </c>
      <c r="C86" s="285">
        <v>2429</v>
      </c>
      <c r="D86" s="285">
        <v>2919</v>
      </c>
      <c r="E86" s="285">
        <v>2348</v>
      </c>
      <c r="F86" s="283">
        <v>2754</v>
      </c>
      <c r="G86" s="283">
        <v>3273</v>
      </c>
      <c r="H86" s="283">
        <v>-371</v>
      </c>
      <c r="I86" s="283">
        <v>-687</v>
      </c>
      <c r="J86" s="283">
        <v>8269</v>
      </c>
      <c r="K86" s="283">
        <v>2794</v>
      </c>
      <c r="L86" s="276"/>
      <c r="M86" s="276"/>
      <c r="N86" s="276"/>
      <c r="O86" s="276"/>
      <c r="P86" s="276"/>
      <c r="Q86" s="276"/>
      <c r="R86" s="276"/>
      <c r="S86" s="276"/>
      <c r="T86" s="276"/>
      <c r="U86" s="276"/>
    </row>
    <row r="87" spans="1:21">
      <c r="A87" t="s">
        <v>375</v>
      </c>
      <c r="B87" s="284">
        <v>23794</v>
      </c>
      <c r="C87" s="285">
        <v>20796</v>
      </c>
      <c r="D87" s="285">
        <v>21587</v>
      </c>
      <c r="E87" s="285">
        <v>26194</v>
      </c>
      <c r="F87" s="283">
        <v>25962</v>
      </c>
      <c r="G87" s="283">
        <v>21385</v>
      </c>
      <c r="H87" s="283">
        <v>20840</v>
      </c>
      <c r="I87" s="283">
        <v>23680</v>
      </c>
      <c r="J87" s="283">
        <v>20697</v>
      </c>
      <c r="K87" s="283">
        <v>20135</v>
      </c>
      <c r="L87" s="276"/>
      <c r="M87" s="276"/>
      <c r="N87" s="276"/>
      <c r="O87" s="276"/>
      <c r="P87" s="276"/>
      <c r="Q87" s="276"/>
      <c r="R87" s="276"/>
      <c r="S87" s="276"/>
      <c r="T87" s="276"/>
      <c r="U87" s="276"/>
    </row>
    <row r="88" spans="1:21">
      <c r="A88" t="s">
        <v>376</v>
      </c>
      <c r="B88" s="284">
        <v>-22364</v>
      </c>
      <c r="C88" s="285">
        <v>-20790</v>
      </c>
      <c r="D88" s="285">
        <v>-19822</v>
      </c>
      <c r="E88" s="285">
        <v>-21866</v>
      </c>
      <c r="F88" s="283">
        <v>-23467</v>
      </c>
      <c r="G88" s="283">
        <v>-19938</v>
      </c>
      <c r="H88" s="283">
        <v>-15099</v>
      </c>
      <c r="I88" s="283">
        <v>-13707</v>
      </c>
      <c r="J88" s="283">
        <v>-25684</v>
      </c>
      <c r="K88" s="283">
        <v>-19797</v>
      </c>
      <c r="L88" s="276"/>
      <c r="M88" s="276"/>
      <c r="N88" s="276"/>
      <c r="O88" s="276"/>
      <c r="P88" s="276"/>
      <c r="Q88" s="276"/>
      <c r="R88" s="276"/>
      <c r="S88" s="276"/>
      <c r="T88" s="276"/>
      <c r="U88" s="276"/>
    </row>
    <row r="89" spans="1:21">
      <c r="A89" s="7" t="s">
        <v>377</v>
      </c>
      <c r="B89" s="286">
        <v>278184</v>
      </c>
      <c r="C89" s="290">
        <v>272001</v>
      </c>
      <c r="D89" s="287">
        <v>269566</v>
      </c>
      <c r="E89" s="287">
        <v>264882</v>
      </c>
      <c r="F89" s="287">
        <v>258206</v>
      </c>
      <c r="G89" s="287">
        <v>252957</v>
      </c>
      <c r="H89" s="287">
        <v>248237</v>
      </c>
      <c r="I89" s="287">
        <v>242867</v>
      </c>
      <c r="J89" s="287">
        <v>233581</v>
      </c>
      <c r="K89" s="287">
        <v>230299</v>
      </c>
      <c r="L89" s="276"/>
      <c r="M89" s="276"/>
      <c r="N89" s="276"/>
      <c r="O89" s="276"/>
      <c r="P89" s="276"/>
      <c r="Q89" s="276"/>
      <c r="R89" s="276"/>
      <c r="S89" s="276"/>
      <c r="T89" s="276"/>
      <c r="U89" s="276"/>
    </row>
    <row r="90" spans="1:21">
      <c r="B90" s="288"/>
      <c r="C90" s="289"/>
      <c r="D90" s="291"/>
      <c r="E90" s="291"/>
      <c r="F90" s="291"/>
      <c r="G90" s="291"/>
      <c r="H90" s="291"/>
      <c r="I90" s="291"/>
      <c r="J90" s="291"/>
      <c r="K90" s="291"/>
      <c r="L90" s="276"/>
      <c r="M90" s="276"/>
      <c r="N90" s="276"/>
      <c r="O90" s="276"/>
      <c r="P90" s="276"/>
      <c r="Q90" s="276"/>
      <c r="R90" s="276"/>
      <c r="S90" s="276"/>
      <c r="T90" s="276"/>
      <c r="U90" s="276"/>
    </row>
    <row r="91" spans="1:21">
      <c r="A91" t="s">
        <v>378</v>
      </c>
      <c r="B91" s="385">
        <v>57384</v>
      </c>
      <c r="C91" s="289">
        <v>59201</v>
      </c>
      <c r="D91" s="289">
        <v>65522</v>
      </c>
      <c r="E91" s="291">
        <v>58631</v>
      </c>
      <c r="F91" s="291">
        <v>57532</v>
      </c>
      <c r="G91" s="291">
        <v>56534</v>
      </c>
      <c r="H91" s="291">
        <v>56118</v>
      </c>
      <c r="I91" s="291">
        <v>52494</v>
      </c>
      <c r="J91" s="291">
        <v>50058</v>
      </c>
      <c r="K91" s="291">
        <v>48543</v>
      </c>
      <c r="L91" s="276"/>
      <c r="M91" s="276"/>
      <c r="N91" s="276"/>
      <c r="O91" s="276"/>
      <c r="P91" s="276"/>
      <c r="Q91" s="276"/>
      <c r="R91" s="276"/>
      <c r="S91" s="276"/>
      <c r="T91" s="276"/>
      <c r="U91" s="276"/>
    </row>
    <row r="92" spans="1:21">
      <c r="A92" t="s">
        <v>379</v>
      </c>
      <c r="B92" s="284">
        <v>6254</v>
      </c>
      <c r="C92" s="289">
        <v>-1817</v>
      </c>
      <c r="D92" s="289">
        <v>-6321</v>
      </c>
      <c r="E92" s="285">
        <v>6891</v>
      </c>
      <c r="F92" s="283">
        <v>1099</v>
      </c>
      <c r="G92" s="283">
        <v>998</v>
      </c>
      <c r="H92" s="283">
        <v>416</v>
      </c>
      <c r="I92" s="283">
        <v>3624</v>
      </c>
      <c r="J92" s="283">
        <v>2436</v>
      </c>
      <c r="K92" s="283">
        <v>1515</v>
      </c>
      <c r="L92" s="276"/>
      <c r="M92" s="276"/>
      <c r="N92" s="276"/>
      <c r="O92" s="276"/>
      <c r="P92" s="276"/>
      <c r="Q92" s="276"/>
      <c r="R92" s="276"/>
      <c r="S92" s="276"/>
      <c r="T92" s="276"/>
      <c r="U92" s="276"/>
    </row>
    <row r="93" spans="1:21">
      <c r="A93" s="7" t="s">
        <v>380</v>
      </c>
      <c r="B93" s="286">
        <v>63638</v>
      </c>
      <c r="C93" s="290">
        <v>57384</v>
      </c>
      <c r="D93" s="287">
        <v>59201</v>
      </c>
      <c r="E93" s="287">
        <v>65522</v>
      </c>
      <c r="F93" s="287">
        <v>58631</v>
      </c>
      <c r="G93" s="287">
        <v>57532</v>
      </c>
      <c r="H93" s="287">
        <v>56534</v>
      </c>
      <c r="I93" s="287">
        <v>56118</v>
      </c>
      <c r="J93" s="287">
        <v>52494</v>
      </c>
      <c r="K93" s="287">
        <v>50058</v>
      </c>
      <c r="L93" s="276"/>
      <c r="M93" s="276"/>
      <c r="N93" s="276"/>
      <c r="O93" s="276"/>
      <c r="P93" s="276"/>
      <c r="Q93" s="276"/>
      <c r="R93" s="276"/>
      <c r="S93" s="276"/>
      <c r="T93" s="276"/>
      <c r="U93" s="276"/>
    </row>
    <row r="94" spans="1:21">
      <c r="B94" s="48"/>
      <c r="C94" s="48"/>
      <c r="D94" s="45"/>
      <c r="F94" s="3"/>
      <c r="G94" s="3"/>
      <c r="H94" s="3"/>
      <c r="I94" s="3"/>
      <c r="L94" s="276"/>
      <c r="M94" s="276"/>
      <c r="N94" s="276"/>
      <c r="O94" s="276"/>
      <c r="P94" s="276"/>
      <c r="Q94" s="276"/>
      <c r="R94" s="276"/>
      <c r="S94" s="276"/>
      <c r="T94" s="276"/>
      <c r="U94" s="276"/>
    </row>
    <row r="95" spans="1:21">
      <c r="F95" s="3"/>
      <c r="G95" s="3"/>
      <c r="H95" s="3"/>
      <c r="I95" s="3"/>
      <c r="L95" s="276"/>
      <c r="M95" s="276"/>
      <c r="N95" s="276"/>
      <c r="O95" s="276"/>
      <c r="P95" s="276"/>
      <c r="Q95" s="276"/>
      <c r="R95" s="276"/>
      <c r="S95" s="276"/>
      <c r="T95" s="276"/>
      <c r="U95" s="276"/>
    </row>
    <row r="96" spans="1:21">
      <c r="A96" s="56" t="s">
        <v>381</v>
      </c>
      <c r="L96" s="276"/>
      <c r="M96" s="276"/>
      <c r="N96" s="276"/>
      <c r="O96" s="276"/>
      <c r="P96" s="276"/>
      <c r="Q96" s="276"/>
      <c r="R96" s="276"/>
      <c r="S96" s="276"/>
      <c r="T96" s="276"/>
      <c r="U96" s="276"/>
    </row>
    <row r="97" spans="1:21">
      <c r="A97" s="41" t="s">
        <v>213</v>
      </c>
      <c r="B97" s="65" t="s">
        <v>0</v>
      </c>
      <c r="C97" s="15" t="s">
        <v>1</v>
      </c>
      <c r="D97" s="15" t="s">
        <v>1</v>
      </c>
      <c r="E97" s="15" t="s">
        <v>2</v>
      </c>
      <c r="F97" s="15" t="s">
        <v>3</v>
      </c>
      <c r="G97" s="15" t="s">
        <v>4</v>
      </c>
      <c r="H97" s="15" t="s" vm="93">
        <v>5</v>
      </c>
      <c r="I97" s="15" t="s" vm="94">
        <v>6</v>
      </c>
      <c r="J97" s="15" t="s" vm="4">
        <v>7</v>
      </c>
      <c r="K97" s="15" t="s" vm="5">
        <v>8</v>
      </c>
      <c r="L97" s="276"/>
      <c r="M97" s="276"/>
      <c r="N97" s="276"/>
      <c r="O97" s="276"/>
      <c r="P97" s="276"/>
      <c r="Q97" s="276"/>
      <c r="R97" s="276"/>
      <c r="S97" s="276"/>
      <c r="T97" s="276"/>
      <c r="U97" s="276"/>
    </row>
    <row r="98" spans="1:21">
      <c r="A98" t="s">
        <v>373</v>
      </c>
      <c r="B98" s="284">
        <v>246543.5</v>
      </c>
      <c r="C98" s="285">
        <v>243183.5</v>
      </c>
      <c r="D98" s="285">
        <v>243139.5</v>
      </c>
      <c r="E98" s="283">
        <v>240114.5</v>
      </c>
      <c r="F98" s="283">
        <v>235167.5</v>
      </c>
      <c r="G98" s="283">
        <v>231585</v>
      </c>
      <c r="H98" s="283">
        <v>229091</v>
      </c>
      <c r="I98" s="283">
        <v>218365</v>
      </c>
      <c r="J98" s="283">
        <v>215341</v>
      </c>
      <c r="K98" s="283">
        <v>208773</v>
      </c>
      <c r="L98" s="276"/>
      <c r="M98" s="276"/>
      <c r="N98" s="276"/>
      <c r="O98" s="276"/>
      <c r="P98" s="276"/>
      <c r="Q98" s="276"/>
      <c r="R98" s="276"/>
      <c r="S98" s="276"/>
      <c r="T98" s="276"/>
      <c r="U98" s="276"/>
    </row>
    <row r="99" spans="1:21">
      <c r="A99" s="251" t="s">
        <v>382</v>
      </c>
      <c r="B99" s="284">
        <v>-3887</v>
      </c>
      <c r="C99" s="285">
        <v>222</v>
      </c>
      <c r="D99" s="285">
        <v>-4776</v>
      </c>
      <c r="E99" s="283">
        <v>-3911</v>
      </c>
      <c r="F99" s="283">
        <v>-3304</v>
      </c>
      <c r="G99" s="283">
        <v>-690</v>
      </c>
      <c r="H99" s="283">
        <v>-3228</v>
      </c>
      <c r="I99" s="283">
        <v>-1037</v>
      </c>
      <c r="J99" s="283">
        <v>-2521</v>
      </c>
      <c r="K99" s="283">
        <v>1267</v>
      </c>
      <c r="L99" s="276"/>
      <c r="M99" s="276"/>
      <c r="N99" s="276"/>
      <c r="O99" s="276"/>
      <c r="P99" s="276"/>
      <c r="Q99" s="276"/>
      <c r="R99" s="276"/>
      <c r="S99" s="276"/>
      <c r="T99" s="276"/>
      <c r="U99" s="276"/>
    </row>
    <row r="100" spans="1:21">
      <c r="A100" s="251" t="s">
        <v>383</v>
      </c>
      <c r="B100" s="284">
        <v>2754</v>
      </c>
      <c r="C100" s="285">
        <v>-377</v>
      </c>
      <c r="D100" s="285">
        <v>410</v>
      </c>
      <c r="E100" s="283">
        <v>731</v>
      </c>
      <c r="F100" s="283">
        <v>1927</v>
      </c>
      <c r="G100" s="283">
        <v>-370</v>
      </c>
      <c r="H100" s="283">
        <v>1148</v>
      </c>
      <c r="I100" s="283">
        <v>1666</v>
      </c>
      <c r="J100" s="283">
        <v>1245</v>
      </c>
      <c r="K100" s="283">
        <v>244</v>
      </c>
      <c r="L100" s="276"/>
      <c r="M100" s="276"/>
      <c r="N100" s="276"/>
      <c r="O100" s="276"/>
      <c r="P100" s="276"/>
      <c r="Q100" s="276"/>
      <c r="R100" s="276"/>
      <c r="S100" s="276"/>
      <c r="T100" s="276"/>
      <c r="U100" s="276"/>
    </row>
    <row r="101" spans="1:21">
      <c r="A101" s="251" t="s">
        <v>384</v>
      </c>
      <c r="B101" s="284">
        <v>17</v>
      </c>
      <c r="C101" s="285">
        <v>-2</v>
      </c>
      <c r="D101" s="285">
        <v>19</v>
      </c>
      <c r="E101" s="283">
        <v>4</v>
      </c>
      <c r="F101" s="283">
        <v>22</v>
      </c>
      <c r="G101" s="283">
        <v>7</v>
      </c>
      <c r="H101" s="283">
        <v>0</v>
      </c>
      <c r="I101" s="283">
        <v>-1</v>
      </c>
      <c r="J101" s="283">
        <v>14</v>
      </c>
      <c r="K101" s="283">
        <v>-4</v>
      </c>
      <c r="L101" s="276"/>
      <c r="M101" s="276"/>
      <c r="N101" s="276"/>
      <c r="O101" s="276"/>
      <c r="P101" s="276"/>
      <c r="Q101" s="276"/>
      <c r="R101" s="276"/>
      <c r="S101" s="276"/>
      <c r="T101" s="276"/>
      <c r="U101" s="276"/>
    </row>
    <row r="102" spans="1:21">
      <c r="A102" t="s">
        <v>374</v>
      </c>
      <c r="B102" s="284">
        <v>4408</v>
      </c>
      <c r="C102" s="285">
        <v>1652</v>
      </c>
      <c r="D102" s="285">
        <v>2740</v>
      </c>
      <c r="E102" s="283">
        <v>2791</v>
      </c>
      <c r="F102" s="283">
        <v>2267</v>
      </c>
      <c r="G102" s="283">
        <v>2687</v>
      </c>
      <c r="H102" s="283">
        <v>-173</v>
      </c>
      <c r="I102" s="283">
        <v>-628</v>
      </c>
      <c r="J102" s="283">
        <v>7743</v>
      </c>
      <c r="K102" s="283">
        <v>2180</v>
      </c>
      <c r="L102" s="276"/>
      <c r="M102" s="276"/>
      <c r="N102" s="276"/>
      <c r="O102" s="276"/>
      <c r="P102" s="276"/>
      <c r="Q102" s="276"/>
      <c r="R102" s="276"/>
      <c r="S102" s="276"/>
      <c r="T102" s="276"/>
      <c r="U102" s="276"/>
    </row>
    <row r="103" spans="1:21">
      <c r="A103" t="s">
        <v>375</v>
      </c>
      <c r="B103" s="284">
        <v>23496</v>
      </c>
      <c r="C103" s="285">
        <v>20008</v>
      </c>
      <c r="D103" s="285">
        <v>19975</v>
      </c>
      <c r="E103" s="283">
        <v>25272</v>
      </c>
      <c r="F103" s="283">
        <v>25205</v>
      </c>
      <c r="G103" s="283">
        <v>19807</v>
      </c>
      <c r="H103" s="283">
        <v>19375</v>
      </c>
      <c r="I103" s="283">
        <v>22984</v>
      </c>
      <c r="J103" s="283">
        <v>20373</v>
      </c>
      <c r="K103" s="283">
        <v>20347</v>
      </c>
      <c r="L103" s="276"/>
      <c r="M103" s="276"/>
      <c r="N103" s="276"/>
      <c r="O103" s="276"/>
      <c r="P103" s="276"/>
      <c r="Q103" s="276"/>
      <c r="R103" s="276"/>
      <c r="S103" s="276"/>
      <c r="T103" s="276"/>
      <c r="U103" s="276"/>
    </row>
    <row r="104" spans="1:21">
      <c r="A104" t="s">
        <v>376</v>
      </c>
      <c r="B104" s="284">
        <v>-19382</v>
      </c>
      <c r="C104" s="285">
        <v>-18143</v>
      </c>
      <c r="D104" s="285">
        <v>-18324</v>
      </c>
      <c r="E104" s="283">
        <v>-21862</v>
      </c>
      <c r="F104" s="283">
        <v>-21170</v>
      </c>
      <c r="G104" s="283">
        <v>-17858.5</v>
      </c>
      <c r="H104" s="283">
        <v>-14628</v>
      </c>
      <c r="I104" s="283">
        <v>-12258</v>
      </c>
      <c r="J104" s="283">
        <v>-23830</v>
      </c>
      <c r="K104" s="283">
        <v>-17466</v>
      </c>
      <c r="L104" s="276"/>
      <c r="M104" s="276"/>
      <c r="N104" s="276"/>
      <c r="O104" s="276"/>
      <c r="P104" s="276"/>
      <c r="Q104" s="276"/>
      <c r="R104" s="276"/>
      <c r="S104" s="276"/>
      <c r="T104" s="276"/>
      <c r="U104" s="276"/>
    </row>
    <row r="105" spans="1:21">
      <c r="A105" s="7" t="s">
        <v>377</v>
      </c>
      <c r="B105" s="286">
        <v>253949.5</v>
      </c>
      <c r="C105" s="290">
        <v>246543.5</v>
      </c>
      <c r="D105" s="287">
        <v>243183.5</v>
      </c>
      <c r="E105" s="287">
        <v>243139.5</v>
      </c>
      <c r="F105" s="287">
        <v>240114.5</v>
      </c>
      <c r="G105" s="287">
        <v>235167.5</v>
      </c>
      <c r="H105" s="287">
        <v>231585</v>
      </c>
      <c r="I105" s="287">
        <v>229091</v>
      </c>
      <c r="J105" s="287">
        <v>218365</v>
      </c>
      <c r="K105" s="287">
        <v>215341</v>
      </c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</row>
    <row r="106" spans="1:21">
      <c r="B106" s="288"/>
      <c r="C106" s="289"/>
      <c r="D106" s="291"/>
      <c r="E106" s="291"/>
      <c r="F106" s="291"/>
      <c r="G106" s="291"/>
      <c r="H106" s="291"/>
      <c r="I106" s="291"/>
      <c r="J106" s="291"/>
      <c r="K106" s="291"/>
      <c r="L106" s="276"/>
      <c r="M106" s="276"/>
      <c r="N106" s="276"/>
      <c r="O106" s="276"/>
      <c r="P106" s="276"/>
      <c r="Q106" s="276"/>
      <c r="R106" s="276"/>
      <c r="S106" s="276"/>
      <c r="T106" s="276"/>
      <c r="U106" s="276"/>
    </row>
    <row r="107" spans="1:21">
      <c r="A107" t="s">
        <v>378</v>
      </c>
      <c r="B107" s="288">
        <v>53242</v>
      </c>
      <c r="C107" s="289">
        <v>54884</v>
      </c>
      <c r="D107" s="289">
        <v>62215</v>
      </c>
      <c r="E107" s="291">
        <v>55164</v>
      </c>
      <c r="F107" s="291">
        <v>53672</v>
      </c>
      <c r="G107" s="291">
        <v>53349</v>
      </c>
      <c r="H107" s="291">
        <v>53097</v>
      </c>
      <c r="I107" s="291">
        <v>49355</v>
      </c>
      <c r="J107" s="291">
        <v>46954</v>
      </c>
      <c r="K107" s="291">
        <v>44768</v>
      </c>
      <c r="L107" s="276"/>
      <c r="M107" s="276"/>
      <c r="N107" s="276"/>
      <c r="O107" s="276"/>
      <c r="P107" s="276"/>
      <c r="Q107" s="276"/>
      <c r="R107" s="276"/>
      <c r="S107" s="276"/>
      <c r="T107" s="276"/>
      <c r="U107" s="276"/>
    </row>
    <row r="108" spans="1:21">
      <c r="A108" t="s">
        <v>379</v>
      </c>
      <c r="B108" s="284">
        <v>6879</v>
      </c>
      <c r="C108" s="289">
        <v>-1642</v>
      </c>
      <c r="D108" s="289">
        <v>-7331</v>
      </c>
      <c r="E108" s="285">
        <v>7051</v>
      </c>
      <c r="F108" s="283">
        <v>1492</v>
      </c>
      <c r="G108" s="283">
        <v>323</v>
      </c>
      <c r="H108" s="283">
        <v>252</v>
      </c>
      <c r="I108" s="283">
        <v>3742</v>
      </c>
      <c r="J108" s="283">
        <v>2401</v>
      </c>
      <c r="K108" s="283">
        <v>2186</v>
      </c>
      <c r="L108" s="276"/>
      <c r="M108" s="276"/>
      <c r="N108" s="276"/>
      <c r="O108" s="276"/>
      <c r="P108" s="276"/>
      <c r="Q108" s="276"/>
      <c r="R108" s="276"/>
      <c r="S108" s="276"/>
      <c r="T108" s="276"/>
      <c r="U108" s="276"/>
    </row>
    <row r="109" spans="1:21">
      <c r="A109" s="7" t="s">
        <v>380</v>
      </c>
      <c r="B109" s="286">
        <v>60121</v>
      </c>
      <c r="C109" s="290">
        <v>53242</v>
      </c>
      <c r="D109" s="287">
        <v>54884</v>
      </c>
      <c r="E109" s="287">
        <v>62215</v>
      </c>
      <c r="F109" s="287">
        <v>55164</v>
      </c>
      <c r="G109" s="287">
        <v>53672</v>
      </c>
      <c r="H109" s="287">
        <v>53349</v>
      </c>
      <c r="I109" s="287">
        <v>53097</v>
      </c>
      <c r="J109" s="287">
        <v>49355</v>
      </c>
      <c r="K109" s="287">
        <v>46954</v>
      </c>
      <c r="L109" s="276"/>
      <c r="M109" s="276"/>
      <c r="N109" s="276"/>
      <c r="O109" s="276"/>
      <c r="P109" s="276"/>
      <c r="Q109" s="276"/>
      <c r="R109" s="276"/>
      <c r="S109" s="276"/>
      <c r="T109" s="276"/>
      <c r="U109" s="276"/>
    </row>
    <row r="110" spans="1:21">
      <c r="F110" s="40"/>
      <c r="G110" s="40"/>
      <c r="H110" s="40"/>
      <c r="I110" s="40"/>
      <c r="L110" s="276"/>
      <c r="M110" s="276"/>
      <c r="N110" s="276"/>
      <c r="O110" s="276"/>
      <c r="P110" s="276"/>
      <c r="Q110" s="276"/>
      <c r="R110" s="276"/>
      <c r="S110" s="276"/>
      <c r="T110" s="276"/>
      <c r="U110" s="276"/>
    </row>
    <row r="111" spans="1:21">
      <c r="A111" s="56" t="s">
        <v>385</v>
      </c>
      <c r="L111" s="276"/>
      <c r="M111" s="276"/>
      <c r="N111" s="276"/>
      <c r="O111" s="276"/>
      <c r="P111" s="276"/>
      <c r="Q111" s="276"/>
      <c r="R111" s="276"/>
      <c r="S111" s="276"/>
      <c r="T111" s="276"/>
      <c r="U111" s="276"/>
    </row>
    <row r="112" spans="1:21">
      <c r="A112" s="41" t="s">
        <v>213</v>
      </c>
      <c r="B112" s="65" t="s">
        <v>0</v>
      </c>
      <c r="C112" s="15" t="s">
        <v>1</v>
      </c>
      <c r="D112" s="15" t="s">
        <v>1</v>
      </c>
      <c r="E112" s="15" t="s">
        <v>2</v>
      </c>
      <c r="F112" s="15" t="s">
        <v>3</v>
      </c>
      <c r="G112" s="15" t="s">
        <v>4</v>
      </c>
      <c r="H112" s="15" t="s" vm="93">
        <v>5</v>
      </c>
      <c r="I112" s="15" t="s" vm="94">
        <v>6</v>
      </c>
      <c r="J112" s="15" t="s" vm="4">
        <v>7</v>
      </c>
      <c r="K112" s="15" t="s" vm="5">
        <v>8</v>
      </c>
      <c r="L112" s="276"/>
      <c r="M112" s="276"/>
      <c r="N112" s="276"/>
      <c r="O112" s="276"/>
      <c r="P112" s="276"/>
      <c r="Q112" s="276"/>
      <c r="R112" s="276"/>
      <c r="S112" s="276"/>
      <c r="T112" s="276"/>
      <c r="U112" s="276"/>
    </row>
    <row r="113" spans="1:21">
      <c r="A113" t="s">
        <v>373</v>
      </c>
      <c r="B113" s="284">
        <v>22935</v>
      </c>
      <c r="C113" s="285">
        <v>23676</v>
      </c>
      <c r="D113" s="283">
        <v>19193</v>
      </c>
      <c r="E113" s="283">
        <v>15241</v>
      </c>
      <c r="F113" s="283">
        <v>14677</v>
      </c>
      <c r="G113" s="283">
        <v>13534</v>
      </c>
      <c r="H113" s="283">
        <v>10582</v>
      </c>
      <c r="I113" s="283">
        <v>12330</v>
      </c>
      <c r="J113" s="283">
        <v>12059</v>
      </c>
      <c r="K113" s="283">
        <v>14698</v>
      </c>
      <c r="L113" s="276"/>
      <c r="M113" s="276"/>
      <c r="N113" s="276"/>
      <c r="O113" s="276"/>
      <c r="P113" s="276"/>
      <c r="Q113" s="276"/>
      <c r="R113" s="276"/>
      <c r="S113" s="276"/>
      <c r="T113" s="276"/>
      <c r="U113" s="276"/>
    </row>
    <row r="114" spans="1:21">
      <c r="A114" s="251" t="s">
        <v>382</v>
      </c>
      <c r="B114" s="284">
        <v>3759</v>
      </c>
      <c r="C114" s="285">
        <v>-205</v>
      </c>
      <c r="D114" s="285">
        <v>4687</v>
      </c>
      <c r="E114" s="283">
        <v>3891</v>
      </c>
      <c r="F114" s="283">
        <v>3282</v>
      </c>
      <c r="G114" s="283">
        <v>657</v>
      </c>
      <c r="H114" s="283">
        <v>3264</v>
      </c>
      <c r="I114" s="283">
        <v>968</v>
      </c>
      <c r="J114" s="283">
        <v>2502</v>
      </c>
      <c r="K114" s="283">
        <v>-1293</v>
      </c>
      <c r="L114" s="276"/>
      <c r="M114" s="276"/>
      <c r="N114" s="276"/>
      <c r="O114" s="276"/>
      <c r="P114" s="276"/>
      <c r="Q114" s="276"/>
      <c r="R114" s="276"/>
      <c r="S114" s="276"/>
      <c r="T114" s="276"/>
      <c r="U114" s="276"/>
    </row>
    <row r="115" spans="1:21">
      <c r="A115" s="251" t="s">
        <v>383</v>
      </c>
      <c r="B115" s="284">
        <v>-2885</v>
      </c>
      <c r="C115" s="285">
        <v>342</v>
      </c>
      <c r="D115" s="285">
        <v>-423</v>
      </c>
      <c r="E115" s="283">
        <v>-654</v>
      </c>
      <c r="F115" s="283">
        <v>-2025</v>
      </c>
      <c r="G115" s="283">
        <v>355</v>
      </c>
      <c r="H115" s="283">
        <v>-1120</v>
      </c>
      <c r="I115" s="283">
        <v>-1691</v>
      </c>
      <c r="J115" s="283">
        <v>-1263</v>
      </c>
      <c r="K115" s="283">
        <v>-221</v>
      </c>
      <c r="L115" s="276"/>
      <c r="M115" s="276"/>
      <c r="N115" s="276"/>
      <c r="O115" s="276"/>
      <c r="P115" s="276"/>
      <c r="Q115" s="276"/>
      <c r="R115" s="276"/>
      <c r="S115" s="276"/>
      <c r="T115" s="276"/>
      <c r="U115" s="276"/>
    </row>
    <row r="116" spans="1:21">
      <c r="A116" s="251" t="s">
        <v>384</v>
      </c>
      <c r="B116" s="284">
        <v>37</v>
      </c>
      <c r="C116" s="285">
        <v>-271</v>
      </c>
      <c r="D116" s="285">
        <v>-4</v>
      </c>
      <c r="E116" s="283">
        <v>562</v>
      </c>
      <c r="F116" s="283">
        <v>7</v>
      </c>
      <c r="G116" s="283">
        <v>-3</v>
      </c>
      <c r="H116" s="283">
        <v>2</v>
      </c>
      <c r="I116" s="283">
        <v>6</v>
      </c>
      <c r="J116" s="283">
        <v>19</v>
      </c>
      <c r="K116" s="283">
        <v>-2</v>
      </c>
      <c r="L116" s="276"/>
      <c r="M116" s="276"/>
      <c r="N116" s="276"/>
      <c r="O116" s="276"/>
      <c r="P116" s="276"/>
      <c r="Q116" s="276"/>
      <c r="R116" s="276"/>
      <c r="S116" s="276"/>
      <c r="T116" s="276"/>
      <c r="U116" s="276"/>
    </row>
    <row r="117" spans="1:21">
      <c r="A117" t="s">
        <v>374</v>
      </c>
      <c r="B117" s="284">
        <v>368</v>
      </c>
      <c r="C117" s="285">
        <v>429</v>
      </c>
      <c r="D117" s="285">
        <v>419</v>
      </c>
      <c r="E117" s="283">
        <v>-61</v>
      </c>
      <c r="F117" s="283">
        <v>51</v>
      </c>
      <c r="G117" s="283">
        <v>514</v>
      </c>
      <c r="H117" s="283">
        <v>-227</v>
      </c>
      <c r="I117" s="283">
        <v>317</v>
      </c>
      <c r="J117" s="283">
        <v>245</v>
      </c>
      <c r="K117" s="283">
        <v>191</v>
      </c>
      <c r="L117" s="276"/>
      <c r="M117" s="276"/>
      <c r="N117" s="276"/>
      <c r="O117" s="276"/>
      <c r="P117" s="276"/>
      <c r="Q117" s="276"/>
      <c r="R117" s="276"/>
      <c r="S117" s="276"/>
      <c r="T117" s="276"/>
      <c r="U117" s="276"/>
    </row>
    <row r="118" spans="1:21">
      <c r="A118" t="s">
        <v>375</v>
      </c>
      <c r="B118" s="284">
        <v>89</v>
      </c>
      <c r="C118" s="285">
        <v>754</v>
      </c>
      <c r="D118" s="285">
        <v>1289</v>
      </c>
      <c r="E118" s="283">
        <v>1050</v>
      </c>
      <c r="F118" s="283">
        <v>123</v>
      </c>
      <c r="G118" s="283">
        <v>1014</v>
      </c>
      <c r="H118" s="283">
        <v>1400</v>
      </c>
      <c r="I118" s="283">
        <v>615</v>
      </c>
      <c r="J118" s="283">
        <v>34</v>
      </c>
      <c r="K118" s="283">
        <v>-310</v>
      </c>
      <c r="L118" s="276"/>
      <c r="M118" s="276"/>
      <c r="N118" s="276"/>
      <c r="O118" s="276"/>
      <c r="P118" s="276"/>
      <c r="Q118" s="276"/>
      <c r="R118" s="276"/>
      <c r="S118" s="276"/>
      <c r="T118" s="276"/>
      <c r="U118" s="276"/>
    </row>
    <row r="119" spans="1:21">
      <c r="A119" t="s">
        <v>376</v>
      </c>
      <c r="B119" s="284">
        <v>-2528</v>
      </c>
      <c r="C119" s="285">
        <v>-1790</v>
      </c>
      <c r="D119" s="285">
        <v>-1485</v>
      </c>
      <c r="E119" s="283">
        <v>-836</v>
      </c>
      <c r="F119" s="283">
        <v>-874</v>
      </c>
      <c r="G119" s="283">
        <v>-1394</v>
      </c>
      <c r="H119" s="283">
        <v>-367</v>
      </c>
      <c r="I119" s="283">
        <v>-1963</v>
      </c>
      <c r="J119" s="283">
        <v>-1266</v>
      </c>
      <c r="K119" s="283">
        <v>-1004</v>
      </c>
      <c r="L119" s="276"/>
      <c r="M119" s="276"/>
      <c r="N119" s="276"/>
      <c r="O119" s="276"/>
      <c r="P119" s="276"/>
      <c r="Q119" s="276"/>
      <c r="R119" s="276"/>
      <c r="S119" s="276"/>
      <c r="T119" s="276"/>
      <c r="U119" s="276"/>
    </row>
    <row r="120" spans="1:21">
      <c r="A120" s="7" t="s">
        <v>377</v>
      </c>
      <c r="B120" s="286">
        <v>21775</v>
      </c>
      <c r="C120" s="290">
        <v>22935</v>
      </c>
      <c r="D120" s="287">
        <v>23676</v>
      </c>
      <c r="E120" s="287">
        <v>19193</v>
      </c>
      <c r="F120" s="287">
        <v>15241</v>
      </c>
      <c r="G120" s="287">
        <v>14677</v>
      </c>
      <c r="H120" s="287">
        <v>13534</v>
      </c>
      <c r="I120" s="287">
        <v>10582</v>
      </c>
      <c r="J120" s="287">
        <v>12330</v>
      </c>
      <c r="K120" s="287">
        <v>12059</v>
      </c>
      <c r="L120" s="276"/>
      <c r="M120" s="276"/>
      <c r="N120" s="276"/>
      <c r="O120" s="276"/>
      <c r="P120" s="276"/>
      <c r="Q120" s="276"/>
      <c r="R120" s="276"/>
      <c r="S120" s="276"/>
      <c r="T120" s="276"/>
      <c r="U120" s="276"/>
    </row>
    <row r="121" spans="1:21">
      <c r="B121" s="288"/>
      <c r="C121" s="289"/>
      <c r="D121" s="291"/>
      <c r="E121" s="291"/>
      <c r="F121" s="276"/>
      <c r="G121" s="276"/>
      <c r="H121" s="276"/>
      <c r="I121" s="276"/>
      <c r="J121" s="276"/>
      <c r="K121" s="276"/>
      <c r="L121" s="276"/>
      <c r="M121" s="276"/>
      <c r="N121" s="276"/>
      <c r="O121" s="276"/>
      <c r="P121" s="276"/>
      <c r="Q121" s="276"/>
      <c r="R121" s="276"/>
      <c r="S121" s="276"/>
      <c r="T121" s="276"/>
      <c r="U121" s="276"/>
    </row>
    <row r="122" spans="1:21">
      <c r="A122" t="s">
        <v>378</v>
      </c>
      <c r="B122" s="277">
        <v>3353</v>
      </c>
      <c r="C122" s="276">
        <v>3416</v>
      </c>
      <c r="D122" s="276">
        <v>2472</v>
      </c>
      <c r="E122" s="276">
        <v>2407</v>
      </c>
      <c r="F122" s="276">
        <v>2775</v>
      </c>
      <c r="G122" s="276">
        <v>2054</v>
      </c>
      <c r="H122" s="276">
        <v>2102</v>
      </c>
      <c r="I122" s="276">
        <v>2029</v>
      </c>
      <c r="J122" s="276">
        <v>1904</v>
      </c>
      <c r="K122" s="276">
        <v>2566</v>
      </c>
      <c r="L122" s="276"/>
      <c r="M122" s="276"/>
      <c r="N122" s="276"/>
      <c r="O122" s="276"/>
      <c r="P122" s="276"/>
      <c r="Q122" s="276"/>
      <c r="R122" s="276"/>
      <c r="S122" s="276"/>
      <c r="T122" s="276"/>
      <c r="U122" s="276"/>
    </row>
    <row r="123" spans="1:21">
      <c r="A123" t="s">
        <v>379</v>
      </c>
      <c r="B123" s="284">
        <v>-177</v>
      </c>
      <c r="C123" s="289">
        <v>-63</v>
      </c>
      <c r="D123" s="285">
        <v>944</v>
      </c>
      <c r="E123" s="283">
        <v>65</v>
      </c>
      <c r="F123" s="283">
        <v>-368</v>
      </c>
      <c r="G123" s="283">
        <v>721</v>
      </c>
      <c r="H123" s="283">
        <v>-48</v>
      </c>
      <c r="I123" s="283">
        <v>73</v>
      </c>
      <c r="J123" s="283">
        <v>125</v>
      </c>
      <c r="K123" s="283">
        <v>-662</v>
      </c>
      <c r="L123" s="276"/>
      <c r="M123" s="276"/>
      <c r="N123" s="276"/>
      <c r="O123" s="276"/>
      <c r="P123" s="276"/>
      <c r="Q123" s="276"/>
      <c r="R123" s="276"/>
      <c r="S123" s="276"/>
      <c r="T123" s="276"/>
      <c r="U123" s="276"/>
    </row>
    <row r="124" spans="1:21">
      <c r="A124" s="7" t="s">
        <v>380</v>
      </c>
      <c r="B124" s="278">
        <v>3176</v>
      </c>
      <c r="C124" s="279">
        <v>3353</v>
      </c>
      <c r="D124" s="279">
        <v>3416</v>
      </c>
      <c r="E124" s="279">
        <v>2472</v>
      </c>
      <c r="F124" s="279">
        <v>2407</v>
      </c>
      <c r="G124" s="279">
        <v>2775</v>
      </c>
      <c r="H124" s="279">
        <v>2054</v>
      </c>
      <c r="I124" s="279">
        <v>2102</v>
      </c>
      <c r="J124" s="279">
        <v>2029</v>
      </c>
      <c r="K124" s="279">
        <v>1904</v>
      </c>
      <c r="L124" s="276"/>
      <c r="M124" s="276"/>
      <c r="N124" s="276"/>
      <c r="O124" s="276"/>
      <c r="P124" s="276"/>
      <c r="Q124" s="276"/>
      <c r="R124" s="276"/>
      <c r="S124" s="276"/>
      <c r="T124" s="276"/>
      <c r="U124" s="276"/>
    </row>
    <row r="125" spans="1:21">
      <c r="F125" s="40"/>
      <c r="G125" s="40"/>
      <c r="L125" s="276"/>
      <c r="M125" s="276"/>
      <c r="N125" s="276"/>
      <c r="O125" s="276"/>
      <c r="P125" s="276"/>
      <c r="Q125" s="276"/>
      <c r="R125" s="276"/>
      <c r="S125" s="276"/>
      <c r="T125" s="276"/>
      <c r="U125" s="276"/>
    </row>
    <row r="126" spans="1:21">
      <c r="A126" s="56" t="s">
        <v>386</v>
      </c>
      <c r="L126" s="276"/>
      <c r="M126" s="276"/>
      <c r="N126" s="276"/>
      <c r="O126" s="276"/>
      <c r="P126" s="276"/>
      <c r="Q126" s="276"/>
      <c r="R126" s="276"/>
      <c r="S126" s="276"/>
      <c r="T126" s="276"/>
      <c r="U126" s="276"/>
    </row>
    <row r="127" spans="1:21">
      <c r="A127" s="41" t="s">
        <v>213</v>
      </c>
      <c r="B127" s="65" t="s">
        <v>0</v>
      </c>
      <c r="C127" s="15" t="s">
        <v>1</v>
      </c>
      <c r="D127" s="15" t="s">
        <v>1</v>
      </c>
      <c r="E127" s="15" t="s">
        <v>2</v>
      </c>
      <c r="F127" s="15" t="s">
        <v>3</v>
      </c>
      <c r="G127" s="15" t="s">
        <v>4</v>
      </c>
      <c r="H127" s="15" t="s" vm="93">
        <v>5</v>
      </c>
      <c r="I127" s="15" t="s" vm="94">
        <v>6</v>
      </c>
      <c r="J127" s="15" t="s" vm="4">
        <v>7</v>
      </c>
      <c r="K127" s="15" t="s" vm="5">
        <v>8</v>
      </c>
      <c r="L127" s="276"/>
      <c r="M127" s="276"/>
      <c r="N127" s="276"/>
      <c r="O127" s="276"/>
      <c r="P127" s="276"/>
      <c r="Q127" s="276"/>
      <c r="R127" s="276"/>
      <c r="S127" s="276"/>
      <c r="T127" s="276"/>
      <c r="U127" s="276"/>
    </row>
    <row r="128" spans="1:21">
      <c r="A128" t="s">
        <v>373</v>
      </c>
      <c r="B128" s="284">
        <v>2522</v>
      </c>
      <c r="C128" s="285">
        <v>2707</v>
      </c>
      <c r="D128" s="283">
        <v>2549</v>
      </c>
      <c r="E128" s="283">
        <v>2851</v>
      </c>
      <c r="F128" s="283">
        <v>3112</v>
      </c>
      <c r="G128" s="283">
        <v>3118</v>
      </c>
      <c r="H128" s="283">
        <v>3194</v>
      </c>
      <c r="I128" s="283">
        <v>2886</v>
      </c>
      <c r="J128" s="283">
        <v>2899</v>
      </c>
      <c r="K128" s="283">
        <v>3696</v>
      </c>
      <c r="L128" s="276"/>
      <c r="M128" s="276"/>
      <c r="N128" s="276"/>
      <c r="O128" s="276"/>
      <c r="P128" s="276"/>
      <c r="Q128" s="276"/>
      <c r="R128" s="276"/>
      <c r="S128" s="276"/>
      <c r="T128" s="276"/>
      <c r="U128" s="276"/>
    </row>
    <row r="129" spans="1:21">
      <c r="A129" s="251" t="s">
        <v>382</v>
      </c>
      <c r="B129" s="284">
        <v>127</v>
      </c>
      <c r="C129" s="285">
        <v>-18</v>
      </c>
      <c r="D129" s="285">
        <v>90</v>
      </c>
      <c r="E129" s="283">
        <v>20</v>
      </c>
      <c r="F129" s="283">
        <v>22</v>
      </c>
      <c r="G129" s="283">
        <v>32</v>
      </c>
      <c r="H129" s="283">
        <v>-36</v>
      </c>
      <c r="I129" s="283">
        <v>69</v>
      </c>
      <c r="J129" s="283">
        <v>19</v>
      </c>
      <c r="K129" s="283">
        <v>26</v>
      </c>
      <c r="L129" s="276"/>
      <c r="M129" s="276"/>
      <c r="N129" s="276"/>
      <c r="O129" s="276"/>
      <c r="P129" s="276"/>
      <c r="Q129" s="276"/>
      <c r="R129" s="276"/>
      <c r="S129" s="276"/>
      <c r="T129" s="276"/>
      <c r="U129" s="276"/>
    </row>
    <row r="130" spans="1:21">
      <c r="A130" s="251" t="s">
        <v>383</v>
      </c>
      <c r="B130" s="284">
        <v>132</v>
      </c>
      <c r="C130" s="285">
        <v>36</v>
      </c>
      <c r="D130" s="285">
        <v>13</v>
      </c>
      <c r="E130" s="283">
        <v>-77</v>
      </c>
      <c r="F130" s="283">
        <v>98</v>
      </c>
      <c r="G130" s="283">
        <v>16</v>
      </c>
      <c r="H130" s="283">
        <v>-28</v>
      </c>
      <c r="I130" s="283">
        <v>25</v>
      </c>
      <c r="J130" s="283">
        <v>18</v>
      </c>
      <c r="K130" s="283">
        <v>-23</v>
      </c>
      <c r="L130" s="276"/>
      <c r="M130" s="276"/>
      <c r="N130" s="276"/>
      <c r="O130" s="276"/>
      <c r="P130" s="276"/>
      <c r="Q130" s="276"/>
      <c r="R130" s="276"/>
      <c r="S130" s="276"/>
      <c r="T130" s="276"/>
      <c r="U130" s="276"/>
    </row>
    <row r="131" spans="1:21">
      <c r="A131" s="251" t="s">
        <v>384</v>
      </c>
      <c r="B131" s="284">
        <v>-54</v>
      </c>
      <c r="C131" s="285">
        <v>274</v>
      </c>
      <c r="D131" s="285">
        <v>-15</v>
      </c>
      <c r="E131" s="305">
        <v>-566</v>
      </c>
      <c r="F131" s="283">
        <v>-29</v>
      </c>
      <c r="G131" s="283">
        <v>-4</v>
      </c>
      <c r="H131" s="283">
        <v>-2</v>
      </c>
      <c r="I131" s="283">
        <v>-5</v>
      </c>
      <c r="J131" s="283">
        <v>-33</v>
      </c>
      <c r="K131" s="283">
        <v>6</v>
      </c>
      <c r="L131" s="276"/>
      <c r="M131" s="276"/>
      <c r="N131" s="276"/>
      <c r="O131" s="276"/>
      <c r="P131" s="276"/>
      <c r="Q131" s="276"/>
      <c r="R131" s="276"/>
      <c r="S131" s="276"/>
      <c r="T131" s="276"/>
      <c r="U131" s="276"/>
    </row>
    <row r="132" spans="1:21">
      <c r="A132" t="s">
        <v>374</v>
      </c>
      <c r="B132" s="284">
        <v>-23</v>
      </c>
      <c r="C132" s="285">
        <v>347</v>
      </c>
      <c r="D132" s="285">
        <v>-240</v>
      </c>
      <c r="E132" s="283">
        <v>-382</v>
      </c>
      <c r="F132" s="283">
        <v>436</v>
      </c>
      <c r="G132" s="283">
        <v>72</v>
      </c>
      <c r="H132" s="283">
        <v>29</v>
      </c>
      <c r="I132" s="283">
        <v>-376</v>
      </c>
      <c r="J132" s="283">
        <v>281</v>
      </c>
      <c r="K132" s="283">
        <v>423</v>
      </c>
      <c r="L132" s="276"/>
      <c r="M132" s="276"/>
      <c r="N132" s="276"/>
      <c r="O132" s="276"/>
      <c r="P132" s="276"/>
      <c r="Q132" s="276"/>
      <c r="R132" s="276"/>
      <c r="S132" s="276"/>
      <c r="T132" s="276"/>
      <c r="U132" s="276"/>
    </row>
    <row r="133" spans="1:21">
      <c r="A133" t="s">
        <v>375</v>
      </c>
      <c r="B133" s="284">
        <v>208</v>
      </c>
      <c r="C133" s="285">
        <v>35</v>
      </c>
      <c r="D133" s="285">
        <v>322</v>
      </c>
      <c r="E133" s="283">
        <v>-128</v>
      </c>
      <c r="F133" s="283">
        <v>634</v>
      </c>
      <c r="G133" s="283">
        <v>564</v>
      </c>
      <c r="H133" s="283">
        <v>65</v>
      </c>
      <c r="I133" s="283">
        <v>81</v>
      </c>
      <c r="J133" s="283">
        <v>290</v>
      </c>
      <c r="K133" s="283">
        <v>98</v>
      </c>
      <c r="L133" s="276"/>
      <c r="M133" s="276"/>
      <c r="N133" s="276"/>
      <c r="O133" s="276"/>
      <c r="P133" s="276"/>
      <c r="Q133" s="276"/>
      <c r="R133" s="276"/>
      <c r="S133" s="276"/>
      <c r="T133" s="276"/>
      <c r="U133" s="276"/>
    </row>
    <row r="134" spans="1:21">
      <c r="A134" t="s">
        <v>376</v>
      </c>
      <c r="B134" s="284">
        <v>-454</v>
      </c>
      <c r="C134" s="285">
        <v>-859</v>
      </c>
      <c r="D134" s="285">
        <v>-12</v>
      </c>
      <c r="E134" s="283">
        <v>831</v>
      </c>
      <c r="F134" s="283">
        <v>-1422</v>
      </c>
      <c r="G134" s="283">
        <v>-686</v>
      </c>
      <c r="H134" s="283">
        <v>-104</v>
      </c>
      <c r="I134" s="283">
        <v>514</v>
      </c>
      <c r="J134" s="283">
        <v>-588</v>
      </c>
      <c r="K134" s="283">
        <v>-1327</v>
      </c>
      <c r="L134" s="276"/>
      <c r="M134" s="276"/>
      <c r="N134" s="276"/>
      <c r="O134" s="276"/>
      <c r="P134" s="276"/>
      <c r="Q134" s="276"/>
      <c r="R134" s="276"/>
      <c r="S134" s="276"/>
      <c r="T134" s="276"/>
      <c r="U134" s="276"/>
    </row>
    <row r="135" spans="1:21">
      <c r="A135" s="7" t="s">
        <v>377</v>
      </c>
      <c r="B135" s="286">
        <v>2458</v>
      </c>
      <c r="C135" s="290">
        <v>2522</v>
      </c>
      <c r="D135" s="287">
        <v>2707</v>
      </c>
      <c r="E135" s="287">
        <v>2549</v>
      </c>
      <c r="F135" s="287">
        <v>2851</v>
      </c>
      <c r="G135" s="287">
        <v>3112</v>
      </c>
      <c r="H135" s="287">
        <v>3118</v>
      </c>
      <c r="I135" s="287">
        <v>3194</v>
      </c>
      <c r="J135" s="287">
        <v>2886</v>
      </c>
      <c r="K135" s="287">
        <v>2899</v>
      </c>
      <c r="L135" s="276"/>
      <c r="M135" s="276"/>
      <c r="N135" s="276"/>
      <c r="O135" s="276"/>
      <c r="P135" s="276"/>
      <c r="Q135" s="276"/>
      <c r="R135" s="276"/>
      <c r="S135" s="276"/>
      <c r="T135" s="276"/>
      <c r="U135" s="276"/>
    </row>
    <row r="136" spans="1:21">
      <c r="B136" s="288"/>
      <c r="C136" s="289"/>
      <c r="D136" s="291"/>
      <c r="E136" s="291"/>
      <c r="F136" s="291"/>
      <c r="G136" s="291"/>
      <c r="H136" s="291"/>
      <c r="I136" s="291"/>
      <c r="J136" s="291"/>
      <c r="K136" s="291"/>
      <c r="L136" s="276"/>
      <c r="M136" s="276"/>
      <c r="N136" s="276"/>
      <c r="O136" s="276"/>
      <c r="P136" s="276"/>
      <c r="Q136" s="276"/>
      <c r="R136" s="276"/>
      <c r="S136" s="276"/>
      <c r="T136" s="276"/>
      <c r="U136" s="276"/>
    </row>
    <row r="137" spans="1:21">
      <c r="A137" t="s">
        <v>378</v>
      </c>
      <c r="B137" s="277">
        <v>789</v>
      </c>
      <c r="C137" s="276">
        <v>901</v>
      </c>
      <c r="D137" s="276">
        <v>835</v>
      </c>
      <c r="E137" s="276">
        <v>1060</v>
      </c>
      <c r="F137" s="276">
        <v>1086</v>
      </c>
      <c r="G137" s="276">
        <v>1131</v>
      </c>
      <c r="H137" s="276">
        <v>919</v>
      </c>
      <c r="I137" s="276">
        <v>1110</v>
      </c>
      <c r="J137" s="276">
        <v>1200</v>
      </c>
      <c r="K137" s="276">
        <v>1209</v>
      </c>
      <c r="L137" s="276"/>
      <c r="M137" s="276"/>
      <c r="N137" s="276"/>
      <c r="O137" s="276"/>
      <c r="P137" s="276"/>
      <c r="Q137" s="276"/>
      <c r="R137" s="276"/>
      <c r="S137" s="276"/>
      <c r="T137" s="276"/>
      <c r="U137" s="276"/>
    </row>
    <row r="138" spans="1:21">
      <c r="A138" t="s">
        <v>379</v>
      </c>
      <c r="B138" s="284">
        <v>-448</v>
      </c>
      <c r="C138" s="289">
        <v>-112</v>
      </c>
      <c r="D138" s="285">
        <v>66</v>
      </c>
      <c r="E138" s="283">
        <v>-225</v>
      </c>
      <c r="F138" s="283">
        <v>-26</v>
      </c>
      <c r="G138" s="283">
        <v>-45</v>
      </c>
      <c r="H138" s="283">
        <v>212</v>
      </c>
      <c r="I138" s="283">
        <v>-191</v>
      </c>
      <c r="J138" s="283">
        <v>-90</v>
      </c>
      <c r="K138" s="283">
        <v>-9</v>
      </c>
      <c r="L138" s="276"/>
      <c r="M138" s="276"/>
      <c r="N138" s="276"/>
      <c r="O138" s="276"/>
      <c r="P138" s="276"/>
      <c r="Q138" s="276"/>
      <c r="R138" s="276"/>
      <c r="S138" s="276"/>
      <c r="T138" s="276"/>
      <c r="U138" s="276"/>
    </row>
    <row r="139" spans="1:21">
      <c r="A139" s="7" t="s">
        <v>380</v>
      </c>
      <c r="B139" s="278">
        <v>341</v>
      </c>
      <c r="C139" s="279">
        <v>789</v>
      </c>
      <c r="D139" s="279">
        <v>901</v>
      </c>
      <c r="E139" s="279">
        <v>835</v>
      </c>
      <c r="F139" s="279">
        <v>1060</v>
      </c>
      <c r="G139" s="279">
        <v>1086</v>
      </c>
      <c r="H139" s="279">
        <v>1131</v>
      </c>
      <c r="I139" s="279">
        <v>919</v>
      </c>
      <c r="J139" s="279">
        <v>1110</v>
      </c>
      <c r="K139" s="279">
        <v>1200</v>
      </c>
      <c r="L139" s="276"/>
      <c r="M139" s="276"/>
      <c r="N139" s="276"/>
      <c r="O139" s="276"/>
      <c r="P139" s="276"/>
      <c r="Q139" s="276"/>
      <c r="R139" s="276"/>
      <c r="S139" s="276"/>
      <c r="T139" s="276"/>
      <c r="U139" s="276"/>
    </row>
    <row r="140" spans="1:21">
      <c r="A140" s="5"/>
      <c r="B140" s="5"/>
      <c r="C140" s="5"/>
      <c r="D140" s="5"/>
      <c r="E140" s="5"/>
      <c r="F140" s="5"/>
      <c r="G140" s="5"/>
      <c r="H140" s="5"/>
      <c r="I140" s="5"/>
      <c r="L140" s="276"/>
      <c r="M140" s="276"/>
      <c r="N140" s="276"/>
      <c r="O140" s="276"/>
      <c r="P140" s="276"/>
      <c r="Q140" s="276"/>
      <c r="R140" s="276"/>
      <c r="S140" s="276"/>
      <c r="T140" s="276"/>
      <c r="U140" s="276"/>
    </row>
    <row r="141" spans="1:21">
      <c r="L141" s="276"/>
      <c r="M141" s="276"/>
      <c r="N141" s="276"/>
      <c r="O141" s="276"/>
      <c r="P141" s="276"/>
      <c r="Q141" s="276"/>
      <c r="R141" s="276"/>
      <c r="S141" s="276"/>
      <c r="T141" s="276"/>
      <c r="U141" s="276"/>
    </row>
    <row r="142" spans="1:21">
      <c r="A142" s="306" t="s">
        <v>387</v>
      </c>
      <c r="L142" s="276"/>
      <c r="M142" s="276"/>
      <c r="N142" s="276"/>
      <c r="O142" s="276"/>
      <c r="P142" s="276"/>
      <c r="Q142" s="276"/>
      <c r="R142" s="276"/>
      <c r="S142" s="276"/>
      <c r="T142" s="276"/>
      <c r="U142" s="276"/>
    </row>
    <row r="143" spans="1:21">
      <c r="A143" s="306"/>
      <c r="L143" s="276"/>
      <c r="M143" s="276"/>
      <c r="N143" s="276"/>
      <c r="O143" s="276"/>
      <c r="P143" s="276"/>
      <c r="Q143" s="276"/>
      <c r="R143" s="276"/>
      <c r="S143" s="276"/>
      <c r="T143" s="276"/>
      <c r="U143" s="276"/>
    </row>
    <row r="144" spans="1:21">
      <c r="A144" s="41" t="s">
        <v>213</v>
      </c>
      <c r="B144" s="73" t="s">
        <v>0</v>
      </c>
      <c r="C144" s="10" t="s">
        <v>1</v>
      </c>
      <c r="D144" s="10" t="s">
        <v>1</v>
      </c>
      <c r="E144" s="10" t="s">
        <v>2</v>
      </c>
      <c r="F144" s="10" t="s">
        <v>3</v>
      </c>
      <c r="G144" s="15" t="s">
        <v>4</v>
      </c>
      <c r="H144" s="15" t="s" vm="93">
        <v>5</v>
      </c>
      <c r="I144" s="15" t="s" vm="94">
        <v>6</v>
      </c>
      <c r="J144" s="10" t="s" vm="4">
        <v>7</v>
      </c>
      <c r="K144" s="10" t="s" vm="5">
        <v>8</v>
      </c>
      <c r="L144" s="276"/>
      <c r="M144" s="276"/>
      <c r="N144" s="276"/>
      <c r="O144" s="276"/>
      <c r="P144" s="276"/>
      <c r="Q144" s="276"/>
      <c r="R144" s="276"/>
      <c r="S144" s="276"/>
      <c r="T144" s="276"/>
      <c r="U144" s="276"/>
    </row>
    <row r="145" spans="1:21">
      <c r="A145" s="9" t="s">
        <v>388</v>
      </c>
      <c r="B145" s="280">
        <v>1373</v>
      </c>
      <c r="C145" s="281">
        <v>1563</v>
      </c>
      <c r="D145" s="281">
        <v>1665</v>
      </c>
      <c r="E145" s="282">
        <v>1737</v>
      </c>
      <c r="F145" s="282">
        <v>1823</v>
      </c>
      <c r="G145" s="283">
        <v>1796</v>
      </c>
      <c r="H145" s="283">
        <v>1813</v>
      </c>
      <c r="I145" s="283">
        <v>1882</v>
      </c>
      <c r="J145" s="282">
        <v>1874</v>
      </c>
      <c r="K145" s="282">
        <v>2522</v>
      </c>
      <c r="L145" s="276"/>
      <c r="M145" s="276"/>
      <c r="N145" s="276"/>
      <c r="O145" s="276"/>
      <c r="P145" s="276"/>
      <c r="Q145" s="276"/>
      <c r="R145" s="276"/>
      <c r="S145" s="276"/>
      <c r="T145" s="276"/>
      <c r="U145" s="276"/>
    </row>
    <row r="146" spans="1:21">
      <c r="A146" t="s">
        <v>389</v>
      </c>
      <c r="B146" s="284">
        <v>135</v>
      </c>
      <c r="C146" s="285">
        <v>-231</v>
      </c>
      <c r="D146" s="285">
        <v>-103</v>
      </c>
      <c r="E146" s="283">
        <v>-79</v>
      </c>
      <c r="F146" s="283">
        <v>-91</v>
      </c>
      <c r="G146" s="283">
        <v>-28</v>
      </c>
      <c r="H146" s="283">
        <v>-39</v>
      </c>
      <c r="I146" s="283">
        <v>-66</v>
      </c>
      <c r="J146" s="283">
        <v>26</v>
      </c>
      <c r="K146" s="283">
        <v>-586</v>
      </c>
      <c r="L146" s="276"/>
      <c r="M146" s="276"/>
      <c r="N146" s="276"/>
      <c r="O146" s="276"/>
      <c r="P146" s="276"/>
      <c r="Q146" s="276"/>
      <c r="R146" s="276"/>
      <c r="S146" s="276"/>
      <c r="T146" s="276"/>
      <c r="U146" s="276"/>
    </row>
    <row r="147" spans="1:21">
      <c r="A147" t="s">
        <v>390</v>
      </c>
      <c r="B147" s="284">
        <v>61</v>
      </c>
      <c r="C147" s="285">
        <v>88</v>
      </c>
      <c r="D147" s="285">
        <v>73</v>
      </c>
      <c r="E147" s="283">
        <v>68</v>
      </c>
      <c r="F147" s="283">
        <v>79</v>
      </c>
      <c r="G147" s="283">
        <v>99</v>
      </c>
      <c r="H147" s="283">
        <v>66</v>
      </c>
      <c r="I147" s="283">
        <v>74</v>
      </c>
      <c r="J147" s="283">
        <v>40</v>
      </c>
      <c r="K147" s="283">
        <v>-17</v>
      </c>
      <c r="L147" s="276"/>
      <c r="M147" s="276"/>
      <c r="N147" s="276"/>
      <c r="O147" s="276"/>
      <c r="P147" s="276"/>
      <c r="Q147" s="276"/>
      <c r="R147" s="276"/>
      <c r="S147" s="276"/>
      <c r="T147" s="276"/>
      <c r="U147" s="276"/>
    </row>
    <row r="148" spans="1:21">
      <c r="A148" t="s">
        <v>376</v>
      </c>
      <c r="B148" s="284">
        <v>-205</v>
      </c>
      <c r="C148" s="285">
        <v>-47</v>
      </c>
      <c r="D148" s="285">
        <v>-72</v>
      </c>
      <c r="E148" s="283">
        <v>-61</v>
      </c>
      <c r="F148" s="283">
        <v>-74</v>
      </c>
      <c r="G148" s="283">
        <v>-44</v>
      </c>
      <c r="H148" s="283">
        <v>-44</v>
      </c>
      <c r="I148" s="283">
        <v>-77</v>
      </c>
      <c r="J148" s="283">
        <v>-58</v>
      </c>
      <c r="K148" s="283">
        <v>-45</v>
      </c>
      <c r="L148" s="276"/>
      <c r="M148" s="276"/>
      <c r="N148" s="276"/>
      <c r="O148" s="276"/>
      <c r="P148" s="276"/>
      <c r="Q148" s="276"/>
      <c r="R148" s="276"/>
      <c r="S148" s="276"/>
      <c r="T148" s="276"/>
      <c r="U148" s="276"/>
    </row>
    <row r="149" spans="1:21">
      <c r="A149" s="7" t="s">
        <v>391</v>
      </c>
      <c r="B149" s="286">
        <v>1364</v>
      </c>
      <c r="C149" s="290">
        <v>1373</v>
      </c>
      <c r="D149" s="287">
        <v>1563</v>
      </c>
      <c r="E149" s="287">
        <v>1665</v>
      </c>
      <c r="F149" s="287">
        <v>1737</v>
      </c>
      <c r="G149" s="287">
        <v>1823</v>
      </c>
      <c r="H149" s="287">
        <v>1796</v>
      </c>
      <c r="I149" s="287">
        <v>1813</v>
      </c>
      <c r="J149" s="287">
        <v>1882</v>
      </c>
      <c r="K149" s="287">
        <v>1874</v>
      </c>
      <c r="L149" s="276"/>
      <c r="M149" s="276"/>
      <c r="N149" s="276"/>
      <c r="O149" s="276"/>
      <c r="P149" s="276"/>
      <c r="Q149" s="276"/>
      <c r="R149" s="276"/>
      <c r="S149" s="276"/>
      <c r="T149" s="276"/>
      <c r="U149" s="276"/>
    </row>
    <row r="150" spans="1:21">
      <c r="L150" s="276"/>
      <c r="M150" s="276"/>
      <c r="N150" s="276"/>
      <c r="O150" s="276"/>
      <c r="P150" s="276"/>
      <c r="Q150" s="276"/>
      <c r="R150" s="276"/>
      <c r="S150" s="276"/>
      <c r="T150" s="276"/>
      <c r="U150" s="276"/>
    </row>
    <row r="151" spans="1:21">
      <c r="L151" s="276"/>
      <c r="M151" s="276"/>
      <c r="N151" s="276"/>
      <c r="O151" s="276"/>
      <c r="P151" s="276"/>
      <c r="Q151" s="276"/>
      <c r="R151" s="276"/>
      <c r="S151" s="276"/>
      <c r="T151" s="276"/>
      <c r="U151" s="276"/>
    </row>
    <row r="152" spans="1:21">
      <c r="A152" s="56" t="s">
        <v>392</v>
      </c>
      <c r="L152" s="276"/>
      <c r="M152" s="276"/>
      <c r="N152" s="276"/>
      <c r="O152" s="276"/>
      <c r="P152" s="276"/>
      <c r="Q152" s="276"/>
      <c r="R152" s="276"/>
      <c r="S152" s="276"/>
      <c r="T152" s="276"/>
      <c r="U152" s="276"/>
    </row>
    <row r="153" spans="1:21">
      <c r="A153" s="41" t="s">
        <v>213</v>
      </c>
      <c r="B153" s="73" t="s">
        <v>0</v>
      </c>
      <c r="C153" s="10" t="s">
        <v>1</v>
      </c>
      <c r="D153" s="10" t="s">
        <v>1</v>
      </c>
      <c r="E153" s="10" t="s">
        <v>2</v>
      </c>
      <c r="F153" s="10" t="s">
        <v>3</v>
      </c>
      <c r="G153" s="15" t="s">
        <v>4</v>
      </c>
      <c r="H153" s="15" t="s" vm="93">
        <v>5</v>
      </c>
      <c r="I153" s="15" t="s" vm="94">
        <v>6</v>
      </c>
      <c r="J153" s="10" t="s" vm="4">
        <v>7</v>
      </c>
      <c r="K153" s="10" t="s" vm="5">
        <v>8</v>
      </c>
      <c r="L153" s="276"/>
      <c r="M153" s="276"/>
      <c r="N153" s="276"/>
      <c r="O153" s="276"/>
      <c r="P153" s="276"/>
      <c r="Q153" s="276"/>
      <c r="R153" s="276"/>
      <c r="S153" s="276"/>
      <c r="T153" s="276"/>
      <c r="U153" s="276"/>
    </row>
    <row r="154" spans="1:21">
      <c r="A154" s="9" t="s">
        <v>388</v>
      </c>
      <c r="B154" s="280">
        <v>276</v>
      </c>
      <c r="C154" s="281">
        <v>272</v>
      </c>
      <c r="D154" s="281">
        <v>320</v>
      </c>
      <c r="E154" s="282">
        <v>335</v>
      </c>
      <c r="F154" s="282">
        <v>334</v>
      </c>
      <c r="G154" s="291">
        <v>246</v>
      </c>
      <c r="H154" s="291">
        <v>250</v>
      </c>
      <c r="I154" s="291">
        <v>233</v>
      </c>
      <c r="J154" s="282">
        <v>225</v>
      </c>
      <c r="K154" s="282">
        <v>340</v>
      </c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</row>
    <row r="155" spans="1:21">
      <c r="A155" t="s">
        <v>393</v>
      </c>
      <c r="B155" s="288">
        <v>50</v>
      </c>
      <c r="C155" s="289">
        <v>-3</v>
      </c>
      <c r="D155" s="289">
        <v>0</v>
      </c>
      <c r="E155" s="289">
        <v>10</v>
      </c>
      <c r="F155" s="289">
        <v>40</v>
      </c>
      <c r="G155" s="285">
        <v>-3</v>
      </c>
      <c r="H155" s="285">
        <v>28</v>
      </c>
      <c r="I155" s="283">
        <v>34</v>
      </c>
      <c r="J155" s="283">
        <v>31</v>
      </c>
      <c r="K155" s="283">
        <v>20</v>
      </c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</row>
    <row r="156" spans="1:21">
      <c r="A156" t="s">
        <v>389</v>
      </c>
      <c r="B156" s="284">
        <v>-40</v>
      </c>
      <c r="C156" s="285">
        <v>5</v>
      </c>
      <c r="D156" s="285">
        <v>-37</v>
      </c>
      <c r="E156" s="283">
        <v>-26</v>
      </c>
      <c r="F156" s="283">
        <v>-67</v>
      </c>
      <c r="G156" s="283">
        <v>35</v>
      </c>
      <c r="H156" s="285">
        <v>-39</v>
      </c>
      <c r="I156" s="283">
        <v>-42</v>
      </c>
      <c r="J156" s="283">
        <v>-34</v>
      </c>
      <c r="K156" s="283">
        <v>-107</v>
      </c>
      <c r="L156" s="276"/>
      <c r="M156" s="276"/>
      <c r="N156" s="276"/>
      <c r="O156" s="276"/>
      <c r="P156" s="276"/>
      <c r="Q156" s="276"/>
      <c r="R156" s="276"/>
      <c r="S156" s="276"/>
      <c r="T156" s="276"/>
      <c r="U156" s="276"/>
    </row>
    <row r="157" spans="1:21">
      <c r="A157" t="s">
        <v>390</v>
      </c>
      <c r="B157" s="284">
        <v>48</v>
      </c>
      <c r="C157" s="285">
        <v>21</v>
      </c>
      <c r="D157" s="285">
        <v>27</v>
      </c>
      <c r="E157" s="283">
        <v>19</v>
      </c>
      <c r="F157" s="283">
        <v>62</v>
      </c>
      <c r="G157" s="283">
        <v>75</v>
      </c>
      <c r="H157" s="285">
        <v>22</v>
      </c>
      <c r="I157" s="283">
        <v>37</v>
      </c>
      <c r="J157" s="283">
        <v>33</v>
      </c>
      <c r="K157" s="283">
        <v>-7</v>
      </c>
      <c r="L157" s="276"/>
      <c r="M157" s="276"/>
      <c r="N157" s="276"/>
      <c r="O157" s="276"/>
      <c r="P157" s="276"/>
      <c r="Q157" s="276"/>
      <c r="R157" s="276"/>
      <c r="S157" s="276"/>
      <c r="T157" s="276"/>
      <c r="U157" s="276"/>
    </row>
    <row r="158" spans="1:21">
      <c r="A158" t="s">
        <v>376</v>
      </c>
      <c r="B158" s="284">
        <v>-29</v>
      </c>
      <c r="C158" s="285">
        <v>-19</v>
      </c>
      <c r="D158" s="285">
        <v>-38</v>
      </c>
      <c r="E158" s="283">
        <v>-18</v>
      </c>
      <c r="F158" s="283">
        <v>-34</v>
      </c>
      <c r="G158" s="283">
        <v>-19</v>
      </c>
      <c r="H158" s="285">
        <v>-15</v>
      </c>
      <c r="I158" s="283">
        <v>-12</v>
      </c>
      <c r="J158" s="283">
        <v>-22</v>
      </c>
      <c r="K158" s="283">
        <v>-21</v>
      </c>
      <c r="L158" s="276"/>
      <c r="M158" s="276"/>
      <c r="N158" s="276"/>
      <c r="O158" s="276"/>
      <c r="P158" s="276"/>
      <c r="Q158" s="276"/>
      <c r="R158" s="276"/>
      <c r="S158" s="276"/>
      <c r="T158" s="276"/>
      <c r="U158" s="276"/>
    </row>
    <row r="159" spans="1:21">
      <c r="A159" s="7" t="s">
        <v>391</v>
      </c>
      <c r="B159" s="286">
        <v>305</v>
      </c>
      <c r="C159" s="290">
        <v>276</v>
      </c>
      <c r="D159" s="287">
        <v>272</v>
      </c>
      <c r="E159" s="287">
        <v>320</v>
      </c>
      <c r="F159" s="287">
        <v>335</v>
      </c>
      <c r="G159" s="290">
        <v>334</v>
      </c>
      <c r="H159" s="287">
        <v>246</v>
      </c>
      <c r="I159" s="287">
        <v>250</v>
      </c>
      <c r="J159" s="290">
        <v>233</v>
      </c>
      <c r="K159" s="290">
        <v>225</v>
      </c>
      <c r="L159" s="276"/>
      <c r="M159" s="276"/>
      <c r="N159" s="276"/>
      <c r="O159" s="276"/>
      <c r="P159" s="276"/>
      <c r="Q159" s="276"/>
      <c r="R159" s="276"/>
      <c r="S159" s="276"/>
      <c r="T159" s="276"/>
      <c r="U159" s="276"/>
    </row>
    <row r="160" spans="1:21">
      <c r="L160" s="276"/>
      <c r="M160" s="276"/>
      <c r="N160" s="276"/>
      <c r="O160" s="276"/>
      <c r="P160" s="276"/>
      <c r="Q160" s="276"/>
      <c r="R160" s="276"/>
      <c r="S160" s="276"/>
      <c r="T160" s="276"/>
      <c r="U160" s="276"/>
    </row>
    <row r="161" spans="1:21">
      <c r="L161" s="276"/>
      <c r="M161" s="276"/>
      <c r="N161" s="276"/>
      <c r="O161" s="276"/>
      <c r="P161" s="276"/>
      <c r="Q161" s="276"/>
      <c r="R161" s="276"/>
      <c r="S161" s="276"/>
      <c r="T161" s="276"/>
      <c r="U161" s="276"/>
    </row>
    <row r="162" spans="1:21">
      <c r="A162" s="56" t="s">
        <v>394</v>
      </c>
      <c r="L162" s="276"/>
      <c r="M162" s="276"/>
      <c r="N162" s="276"/>
      <c r="O162" s="276"/>
      <c r="P162" s="276"/>
      <c r="Q162" s="276"/>
      <c r="R162" s="276"/>
      <c r="S162" s="276"/>
      <c r="T162" s="276"/>
      <c r="U162" s="276"/>
    </row>
    <row r="163" spans="1:21">
      <c r="A163" s="41" t="s">
        <v>213</v>
      </c>
      <c r="B163" s="73" t="s">
        <v>0</v>
      </c>
      <c r="C163" s="10" t="s">
        <v>1</v>
      </c>
      <c r="D163" s="10" t="s">
        <v>1</v>
      </c>
      <c r="E163" s="10" t="s">
        <v>2</v>
      </c>
      <c r="F163" s="10" t="s">
        <v>3</v>
      </c>
      <c r="G163" s="15" t="s">
        <v>4</v>
      </c>
      <c r="H163" s="15" t="s" vm="93">
        <v>5</v>
      </c>
      <c r="I163" s="15" t="s" vm="94">
        <v>6</v>
      </c>
      <c r="J163" s="15" t="s" vm="4">
        <v>7</v>
      </c>
      <c r="K163" s="15" t="s" vm="5">
        <v>8</v>
      </c>
      <c r="L163" s="276"/>
      <c r="M163" s="276"/>
      <c r="N163" s="276"/>
      <c r="O163" s="276"/>
      <c r="P163" s="276"/>
      <c r="Q163" s="276"/>
      <c r="R163" s="276"/>
      <c r="S163" s="276"/>
      <c r="T163" s="276"/>
      <c r="U163" s="276"/>
    </row>
    <row r="164" spans="1:21">
      <c r="A164" s="9" t="s">
        <v>388</v>
      </c>
      <c r="B164" s="280">
        <v>470</v>
      </c>
      <c r="C164" s="281">
        <v>414</v>
      </c>
      <c r="D164" s="281">
        <v>314</v>
      </c>
      <c r="E164" s="282">
        <v>385</v>
      </c>
      <c r="F164" s="282">
        <v>377</v>
      </c>
      <c r="G164" s="283">
        <v>440</v>
      </c>
      <c r="H164" s="283">
        <v>395</v>
      </c>
      <c r="I164" s="283">
        <v>405</v>
      </c>
      <c r="J164" s="283">
        <v>398</v>
      </c>
      <c r="K164" s="283">
        <v>405</v>
      </c>
      <c r="L164" s="276"/>
      <c r="M164" s="276"/>
      <c r="N164" s="276"/>
      <c r="O164" s="276"/>
      <c r="P164" s="276"/>
      <c r="Q164" s="276"/>
      <c r="R164" s="276"/>
      <c r="S164" s="276"/>
      <c r="T164" s="276"/>
      <c r="U164" s="276"/>
    </row>
    <row r="165" spans="1:21">
      <c r="A165" t="s">
        <v>393</v>
      </c>
      <c r="B165" s="288">
        <v>-55</v>
      </c>
      <c r="C165" s="289">
        <v>2</v>
      </c>
      <c r="D165" s="289">
        <v>-3</v>
      </c>
      <c r="E165" s="291">
        <v>3</v>
      </c>
      <c r="F165" s="283">
        <v>-39</v>
      </c>
      <c r="G165" s="283">
        <v>2</v>
      </c>
      <c r="H165" s="283">
        <v>-26</v>
      </c>
      <c r="I165" s="283">
        <v>-35</v>
      </c>
      <c r="J165" s="283">
        <v>-26</v>
      </c>
      <c r="K165" s="283">
        <v>-21</v>
      </c>
      <c r="L165" s="276"/>
      <c r="M165" s="276"/>
      <c r="N165" s="276"/>
      <c r="O165" s="276"/>
      <c r="P165" s="276"/>
      <c r="Q165" s="276"/>
      <c r="R165" s="276"/>
      <c r="S165" s="276"/>
      <c r="T165" s="276"/>
      <c r="U165" s="276"/>
    </row>
    <row r="166" spans="1:21">
      <c r="A166" t="s">
        <v>389</v>
      </c>
      <c r="B166" s="284">
        <v>46</v>
      </c>
      <c r="C166" s="285">
        <v>56</v>
      </c>
      <c r="D166" s="285">
        <v>86</v>
      </c>
      <c r="E166" s="283">
        <v>-47</v>
      </c>
      <c r="F166" s="283">
        <v>67</v>
      </c>
      <c r="G166" s="283">
        <v>-70</v>
      </c>
      <c r="H166" s="283">
        <v>59</v>
      </c>
      <c r="I166" s="283">
        <v>54</v>
      </c>
      <c r="J166" s="283">
        <v>52</v>
      </c>
      <c r="K166" s="283">
        <v>45</v>
      </c>
      <c r="L166" s="276"/>
      <c r="M166" s="276"/>
      <c r="N166" s="276"/>
      <c r="O166" s="276"/>
      <c r="P166" s="276"/>
      <c r="Q166" s="276"/>
      <c r="R166" s="276"/>
      <c r="S166" s="276"/>
      <c r="T166" s="276"/>
      <c r="U166" s="276"/>
    </row>
    <row r="167" spans="1:21">
      <c r="A167" t="s">
        <v>390</v>
      </c>
      <c r="B167" s="284">
        <v>10</v>
      </c>
      <c r="C167" s="285">
        <v>22</v>
      </c>
      <c r="D167" s="285">
        <v>46</v>
      </c>
      <c r="E167" s="283">
        <v>12</v>
      </c>
      <c r="F167" s="283">
        <v>13</v>
      </c>
      <c r="G167" s="283">
        <v>24</v>
      </c>
      <c r="H167" s="283">
        <v>41</v>
      </c>
      <c r="I167" s="283">
        <v>28</v>
      </c>
      <c r="J167" s="283">
        <v>5</v>
      </c>
      <c r="K167" s="283">
        <v>-14</v>
      </c>
      <c r="L167" s="276"/>
      <c r="M167" s="276"/>
      <c r="N167" s="276"/>
      <c r="O167" s="276"/>
      <c r="P167" s="276"/>
      <c r="Q167" s="276"/>
      <c r="R167" s="276"/>
      <c r="S167" s="276"/>
      <c r="T167" s="276"/>
      <c r="U167" s="276"/>
    </row>
    <row r="168" spans="1:21">
      <c r="A168" t="s">
        <v>376</v>
      </c>
      <c r="B168" s="284">
        <v>-93</v>
      </c>
      <c r="C168" s="285">
        <v>-24</v>
      </c>
      <c r="D168" s="285">
        <v>-29</v>
      </c>
      <c r="E168" s="283">
        <v>-39</v>
      </c>
      <c r="F168" s="283">
        <v>-33</v>
      </c>
      <c r="G168" s="283">
        <v>-19</v>
      </c>
      <c r="H168" s="283">
        <v>-29</v>
      </c>
      <c r="I168" s="283">
        <v>-57</v>
      </c>
      <c r="J168" s="283">
        <v>-24</v>
      </c>
      <c r="K168" s="283">
        <v>-17</v>
      </c>
      <c r="L168" s="276"/>
      <c r="M168" s="276"/>
      <c r="N168" s="276"/>
      <c r="O168" s="276"/>
      <c r="P168" s="276"/>
      <c r="Q168" s="276"/>
      <c r="R168" s="276"/>
      <c r="S168" s="276"/>
      <c r="T168" s="276"/>
      <c r="U168" s="276"/>
    </row>
    <row r="169" spans="1:21">
      <c r="A169" s="7" t="s">
        <v>391</v>
      </c>
      <c r="B169" s="286">
        <v>378</v>
      </c>
      <c r="C169" s="290">
        <v>470</v>
      </c>
      <c r="D169" s="287">
        <v>414</v>
      </c>
      <c r="E169" s="287">
        <v>314</v>
      </c>
      <c r="F169" s="287">
        <v>385</v>
      </c>
      <c r="G169" s="287">
        <v>377</v>
      </c>
      <c r="H169" s="287">
        <v>440</v>
      </c>
      <c r="I169" s="287">
        <v>395</v>
      </c>
      <c r="J169" s="287">
        <v>405</v>
      </c>
      <c r="K169" s="287">
        <v>398</v>
      </c>
      <c r="L169" s="276"/>
      <c r="M169" s="276"/>
      <c r="N169" s="276"/>
      <c r="O169" s="276"/>
      <c r="P169" s="276"/>
      <c r="Q169" s="276"/>
      <c r="R169" s="276"/>
      <c r="S169" s="276"/>
      <c r="T169" s="276"/>
      <c r="U169" s="276"/>
    </row>
    <row r="170" spans="1:21">
      <c r="L170" s="276"/>
      <c r="M170" s="276"/>
      <c r="N170" s="276"/>
      <c r="O170" s="276"/>
      <c r="P170" s="276"/>
      <c r="Q170" s="276"/>
      <c r="R170" s="276"/>
      <c r="S170" s="276"/>
      <c r="T170" s="276"/>
      <c r="U170" s="276"/>
    </row>
    <row r="171" spans="1:21">
      <c r="L171" s="276"/>
      <c r="M171" s="276"/>
      <c r="N171" s="276"/>
      <c r="O171" s="276"/>
      <c r="P171" s="276"/>
      <c r="Q171" s="276"/>
      <c r="R171" s="276"/>
      <c r="S171" s="276"/>
      <c r="T171" s="276"/>
      <c r="U171" s="276"/>
    </row>
    <row r="172" spans="1:21">
      <c r="A172" s="56" t="s">
        <v>395</v>
      </c>
      <c r="L172" s="276"/>
      <c r="M172" s="276"/>
      <c r="N172" s="276"/>
      <c r="O172" s="276"/>
      <c r="P172" s="276"/>
      <c r="Q172" s="276"/>
      <c r="R172" s="276"/>
      <c r="S172" s="276"/>
      <c r="T172" s="276"/>
      <c r="U172" s="276"/>
    </row>
    <row r="173" spans="1:21">
      <c r="A173" s="41" t="s">
        <v>213</v>
      </c>
      <c r="B173" s="73" t="s">
        <v>0</v>
      </c>
      <c r="C173" s="10" t="s">
        <v>1</v>
      </c>
      <c r="D173" s="10" t="s">
        <v>1</v>
      </c>
      <c r="E173" s="10" t="s">
        <v>2</v>
      </c>
      <c r="F173" s="10" t="s">
        <v>3</v>
      </c>
      <c r="G173" s="15" t="s">
        <v>4</v>
      </c>
      <c r="H173" s="15" t="s" vm="93">
        <v>5</v>
      </c>
      <c r="I173" s="15" t="s" vm="94">
        <v>6</v>
      </c>
      <c r="J173" s="15" t="s" vm="4">
        <v>7</v>
      </c>
      <c r="K173" s="15" t="s" vm="5">
        <v>8</v>
      </c>
      <c r="L173" s="276"/>
      <c r="M173" s="276"/>
      <c r="N173" s="276"/>
      <c r="O173" s="276"/>
      <c r="P173" s="276"/>
      <c r="Q173" s="276"/>
      <c r="R173" s="276"/>
      <c r="S173" s="276"/>
      <c r="T173" s="276"/>
      <c r="U173" s="276"/>
    </row>
    <row r="174" spans="1:21">
      <c r="A174" s="9" t="s">
        <v>388</v>
      </c>
      <c r="B174" s="280">
        <v>627.29</v>
      </c>
      <c r="C174" s="281">
        <v>878.29</v>
      </c>
      <c r="D174" s="281">
        <v>1031</v>
      </c>
      <c r="E174" s="282">
        <v>1017</v>
      </c>
      <c r="F174" s="282">
        <v>1112</v>
      </c>
      <c r="G174" s="283">
        <v>1108</v>
      </c>
      <c r="H174" s="283">
        <v>1168</v>
      </c>
      <c r="I174" s="283">
        <v>1244</v>
      </c>
      <c r="J174" s="283">
        <v>1251</v>
      </c>
      <c r="K174" s="283">
        <v>1777</v>
      </c>
      <c r="L174" s="276"/>
      <c r="M174" s="276"/>
      <c r="N174" s="276"/>
      <c r="O174" s="276"/>
      <c r="P174" s="276"/>
      <c r="Q174" s="276"/>
      <c r="R174" s="276"/>
      <c r="S174" s="276"/>
      <c r="T174" s="276"/>
      <c r="U174" s="276"/>
    </row>
    <row r="175" spans="1:21">
      <c r="A175" t="s">
        <v>393</v>
      </c>
      <c r="B175" s="288">
        <v>4</v>
      </c>
      <c r="C175" s="289">
        <v>0</v>
      </c>
      <c r="D175" s="289">
        <v>3.5</v>
      </c>
      <c r="E175" s="291">
        <v>-12</v>
      </c>
      <c r="F175" s="291">
        <v>-1.5</v>
      </c>
      <c r="G175" s="283">
        <v>3</v>
      </c>
      <c r="H175" s="283">
        <v>-3</v>
      </c>
      <c r="I175" s="283">
        <v>1</v>
      </c>
      <c r="J175" s="283">
        <v>-5</v>
      </c>
      <c r="K175" s="283">
        <v>0</v>
      </c>
      <c r="L175" s="276"/>
      <c r="M175" s="276"/>
      <c r="N175" s="276"/>
      <c r="O175" s="276"/>
      <c r="P175" s="276"/>
      <c r="Q175" s="276"/>
      <c r="R175" s="276"/>
      <c r="S175" s="276"/>
      <c r="T175" s="276"/>
      <c r="U175" s="276"/>
    </row>
    <row r="176" spans="1:21">
      <c r="A176" t="s">
        <v>389</v>
      </c>
      <c r="B176" s="284">
        <v>129</v>
      </c>
      <c r="C176" s="285">
        <v>-291</v>
      </c>
      <c r="D176" s="285">
        <v>-153</v>
      </c>
      <c r="E176" s="283">
        <v>-5</v>
      </c>
      <c r="F176" s="283">
        <v>-92</v>
      </c>
      <c r="G176" s="283">
        <v>8</v>
      </c>
      <c r="H176" s="283">
        <v>-59</v>
      </c>
      <c r="I176" s="283">
        <v>-78</v>
      </c>
      <c r="J176" s="283">
        <v>8</v>
      </c>
      <c r="K176" s="283">
        <v>-524</v>
      </c>
      <c r="L176" s="276"/>
      <c r="M176" s="276"/>
      <c r="N176" s="276"/>
      <c r="O176" s="276"/>
      <c r="P176" s="276"/>
      <c r="Q176" s="276"/>
      <c r="R176" s="276"/>
      <c r="S176" s="276"/>
      <c r="T176" s="276"/>
      <c r="U176" s="276"/>
    </row>
    <row r="177" spans="1:21">
      <c r="A177" t="s">
        <v>390</v>
      </c>
      <c r="B177" s="284">
        <v>4</v>
      </c>
      <c r="C177" s="285">
        <v>43</v>
      </c>
      <c r="D177" s="285">
        <v>0.79</v>
      </c>
      <c r="E177" s="283">
        <v>37</v>
      </c>
      <c r="F177" s="283">
        <v>4.21</v>
      </c>
      <c r="G177" s="283">
        <v>1</v>
      </c>
      <c r="H177" s="283">
        <v>3</v>
      </c>
      <c r="I177" s="283">
        <v>9</v>
      </c>
      <c r="J177" s="283">
        <v>2</v>
      </c>
      <c r="K177" s="283">
        <v>5</v>
      </c>
      <c r="L177" s="276"/>
      <c r="M177" s="276"/>
      <c r="N177" s="276"/>
      <c r="O177" s="276"/>
      <c r="P177" s="276"/>
      <c r="Q177" s="276"/>
      <c r="R177" s="276"/>
      <c r="S177" s="276"/>
      <c r="T177" s="276"/>
      <c r="U177" s="276"/>
    </row>
    <row r="178" spans="1:21">
      <c r="A178" t="s">
        <v>376</v>
      </c>
      <c r="B178" s="284">
        <v>-83</v>
      </c>
      <c r="C178" s="285">
        <v>-3</v>
      </c>
      <c r="D178" s="285">
        <v>-4</v>
      </c>
      <c r="E178" s="283">
        <v>-6</v>
      </c>
      <c r="F178" s="283">
        <v>-6</v>
      </c>
      <c r="G178" s="283">
        <v>-8</v>
      </c>
      <c r="H178" s="283">
        <v>-1</v>
      </c>
      <c r="I178" s="283">
        <v>-8</v>
      </c>
      <c r="J178" s="283">
        <v>-12</v>
      </c>
      <c r="K178" s="283">
        <v>-7</v>
      </c>
      <c r="L178" s="276"/>
      <c r="M178" s="276"/>
      <c r="N178" s="276"/>
      <c r="O178" s="276"/>
      <c r="P178" s="276"/>
      <c r="Q178" s="276"/>
      <c r="R178" s="276"/>
      <c r="S178" s="276"/>
      <c r="T178" s="276"/>
      <c r="U178" s="276"/>
    </row>
    <row r="179" spans="1:21">
      <c r="A179" s="7" t="s">
        <v>391</v>
      </c>
      <c r="B179" s="286">
        <v>681.29</v>
      </c>
      <c r="C179" s="290">
        <v>627.29</v>
      </c>
      <c r="D179" s="287">
        <v>878.29</v>
      </c>
      <c r="E179" s="287">
        <v>1031</v>
      </c>
      <c r="F179" s="287">
        <v>1016.71</v>
      </c>
      <c r="G179" s="287">
        <v>1112</v>
      </c>
      <c r="H179" s="287">
        <v>1108</v>
      </c>
      <c r="I179" s="287">
        <v>1168</v>
      </c>
      <c r="J179" s="287">
        <v>1244</v>
      </c>
      <c r="K179" s="287">
        <v>1251</v>
      </c>
      <c r="L179" s="276"/>
      <c r="M179" s="276"/>
      <c r="N179" s="276"/>
      <c r="O179" s="276"/>
      <c r="P179" s="276"/>
      <c r="Q179" s="276"/>
      <c r="R179" s="276"/>
      <c r="S179" s="276"/>
      <c r="T179" s="276"/>
      <c r="U179" s="276"/>
    </row>
    <row r="180" spans="1:21">
      <c r="L180" s="276"/>
      <c r="M180" s="276"/>
      <c r="N180" s="276"/>
      <c r="O180" s="276"/>
      <c r="P180" s="276"/>
      <c r="Q180" s="276"/>
      <c r="R180" s="276"/>
      <c r="S180" s="276"/>
      <c r="T180" s="276"/>
      <c r="U180" s="276"/>
    </row>
  </sheetData>
  <mergeCells count="5">
    <mergeCell ref="B4:B5"/>
    <mergeCell ref="C4:F4"/>
    <mergeCell ref="B24:E24"/>
    <mergeCell ref="B44:E44"/>
    <mergeCell ref="B63:E63"/>
  </mergeCells>
  <pageMargins left="0.7" right="0.7" top="0.75" bottom="0.75" header="0.3" footer="0.3"/>
  <pageSetup paperSize="9" scale="46" fitToHeight="0" orientation="portrait" r:id="rId1"/>
  <headerFooter>
    <oddHeader xml:space="preserve">&amp;RFactbook - SpareBank 1 SR-Bank Group </oddHeader>
    <oddFooter>&amp;R&amp;P av &amp;N</oddFooter>
  </headerFooter>
  <rowBreaks count="1" manualBreakCount="1">
    <brk id="8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5A7F-401B-4A11-9061-E76CB36178B2}">
  <sheetPr codeName="Ark11"/>
  <dimension ref="A1:R66"/>
  <sheetViews>
    <sheetView showGridLines="0" zoomScaleNormal="100" workbookViewId="0">
      <selection activeCell="G75" sqref="G75"/>
    </sheetView>
  </sheetViews>
  <sheetFormatPr baseColWidth="10" defaultColWidth="10" defaultRowHeight="15"/>
  <cols>
    <col min="1" max="1" width="23.28515625" customWidth="1"/>
    <col min="2" max="6" width="6.5703125" customWidth="1"/>
    <col min="7" max="7" width="8" customWidth="1"/>
    <col min="8" max="8" width="9" customWidth="1"/>
    <col min="9" max="9" width="11.5703125" bestFit="1" customWidth="1"/>
    <col min="10" max="10" width="9.140625" customWidth="1"/>
    <col min="11" max="11" width="11.5703125" bestFit="1" customWidth="1"/>
    <col min="12" max="12" width="9.140625" customWidth="1"/>
    <col min="13" max="13" width="11.5703125" bestFit="1" customWidth="1"/>
  </cols>
  <sheetData>
    <row r="1" spans="1:16" s="123" customFormat="1" ht="22.5" customHeight="1">
      <c r="A1" s="106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6" s="102" customFormat="1" ht="18.75" customHeight="1">
      <c r="A2" s="55" t="s">
        <v>396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6" s="101" customFormat="1" ht="12" customHeight="1">
      <c r="A3" s="463"/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</row>
    <row r="4" spans="1:16" s="140" customFormat="1" ht="50.25" customHeight="1">
      <c r="A4" s="464" t="s">
        <v>397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</row>
    <row r="5" spans="1:16" s="139" customFormat="1" ht="15" customHeight="1">
      <c r="A5" s="166"/>
      <c r="B5" s="167"/>
      <c r="C5" s="167"/>
      <c r="D5" s="167"/>
      <c r="E5" s="167"/>
      <c r="F5" s="167"/>
      <c r="G5" s="465" t="s">
        <v>216</v>
      </c>
      <c r="H5" s="465"/>
      <c r="I5" s="465">
        <v>2023</v>
      </c>
      <c r="J5" s="465"/>
      <c r="K5" s="465">
        <v>2022</v>
      </c>
      <c r="L5" s="465"/>
      <c r="M5" s="462">
        <v>2021</v>
      </c>
      <c r="N5" s="462"/>
      <c r="O5" s="462">
        <v>2020</v>
      </c>
      <c r="P5" s="462"/>
    </row>
    <row r="6" spans="1:16" s="98" customFormat="1" ht="15" customHeight="1">
      <c r="A6" s="168"/>
      <c r="B6" s="168"/>
      <c r="C6" s="169"/>
      <c r="D6" s="169"/>
      <c r="E6" s="169"/>
      <c r="F6" s="169"/>
      <c r="G6" s="185" t="s">
        <v>398</v>
      </c>
      <c r="H6" s="185" t="s">
        <v>399</v>
      </c>
      <c r="I6" s="422" t="s">
        <v>398</v>
      </c>
      <c r="J6" s="422" t="s">
        <v>399</v>
      </c>
      <c r="K6" s="187" t="s">
        <v>398</v>
      </c>
      <c r="L6" s="187" t="s">
        <v>399</v>
      </c>
      <c r="M6" s="187" t="s">
        <v>398</v>
      </c>
      <c r="N6" s="187" t="s">
        <v>399</v>
      </c>
      <c r="O6" s="187" t="s">
        <v>398</v>
      </c>
      <c r="P6" s="187" t="s">
        <v>399</v>
      </c>
    </row>
    <row r="7" spans="1:16" s="98" customFormat="1" ht="15" customHeight="1">
      <c r="A7" s="168"/>
      <c r="B7" s="168"/>
      <c r="C7" s="169"/>
      <c r="D7" s="169"/>
      <c r="E7" s="169"/>
      <c r="F7" s="169"/>
      <c r="G7" s="186" t="s">
        <v>400</v>
      </c>
      <c r="H7" s="186" t="s">
        <v>401</v>
      </c>
      <c r="I7" s="423" t="s">
        <v>400</v>
      </c>
      <c r="J7" s="423" t="s">
        <v>401</v>
      </c>
      <c r="K7" s="188" t="s">
        <v>400</v>
      </c>
      <c r="L7" s="188" t="s">
        <v>401</v>
      </c>
      <c r="M7" s="188" t="s">
        <v>400</v>
      </c>
      <c r="N7" s="188" t="s">
        <v>401</v>
      </c>
      <c r="O7" s="188" t="s">
        <v>400</v>
      </c>
      <c r="P7" s="188" t="s">
        <v>401</v>
      </c>
    </row>
    <row r="8" spans="1:16" s="98" customFormat="1" ht="15" customHeight="1">
      <c r="A8" s="176" t="s">
        <v>402</v>
      </c>
      <c r="B8" s="176"/>
      <c r="C8" s="177"/>
      <c r="D8" s="177"/>
      <c r="E8" s="177"/>
      <c r="F8" s="177"/>
      <c r="G8" s="445">
        <v>97.239741152999997</v>
      </c>
      <c r="H8" s="445">
        <v>4.32</v>
      </c>
      <c r="I8" s="424">
        <v>89.504592000000002</v>
      </c>
      <c r="J8" s="424">
        <v>4.6100000000000003</v>
      </c>
      <c r="K8" s="178">
        <v>83.998999999999995</v>
      </c>
      <c r="L8" s="178">
        <v>4.8367000000000004</v>
      </c>
      <c r="M8" s="178">
        <v>78.168000000000006</v>
      </c>
      <c r="N8" s="178">
        <v>4.9863999999999997</v>
      </c>
      <c r="O8" s="178">
        <v>75.021000000000001</v>
      </c>
      <c r="P8" s="178">
        <v>4.8855000000000004</v>
      </c>
    </row>
    <row r="9" spans="1:16" s="98" customFormat="1" ht="15" customHeight="1">
      <c r="A9" s="171" t="s">
        <v>403</v>
      </c>
      <c r="B9" s="171"/>
      <c r="C9" s="169"/>
      <c r="D9" s="169"/>
      <c r="E9" s="169"/>
      <c r="F9" s="169"/>
      <c r="G9" s="446">
        <v>55.708547434389999</v>
      </c>
      <c r="H9" s="446">
        <v>3.2</v>
      </c>
      <c r="I9" s="425">
        <v>55.707917600000002</v>
      </c>
      <c r="J9" s="425">
        <v>2.29</v>
      </c>
      <c r="K9" s="170">
        <v>51.361870000000003</v>
      </c>
      <c r="L9" s="170">
        <v>2.34</v>
      </c>
      <c r="M9" s="170">
        <v>44.112000000000002</v>
      </c>
      <c r="N9" s="170">
        <v>3.3</v>
      </c>
      <c r="O9" s="170">
        <v>51.746000000000002</v>
      </c>
      <c r="P9" s="170">
        <v>2.4900000000000002</v>
      </c>
    </row>
    <row r="10" spans="1:16" s="98" customFormat="1" ht="15" customHeight="1">
      <c r="A10" s="162" t="s">
        <v>59</v>
      </c>
      <c r="B10" s="162"/>
      <c r="C10" s="169"/>
      <c r="D10" s="169"/>
      <c r="E10" s="169"/>
      <c r="F10" s="169"/>
      <c r="G10" s="446">
        <v>17.441154999999998</v>
      </c>
      <c r="H10" s="446">
        <v>3.59</v>
      </c>
      <c r="I10" s="425">
        <v>17.271044</v>
      </c>
      <c r="J10" s="425">
        <v>4.09</v>
      </c>
      <c r="K10" s="170">
        <v>9.3030000000000008</v>
      </c>
      <c r="L10" s="170">
        <v>4.3499999999999996</v>
      </c>
      <c r="M10" s="170">
        <v>7.4660000000000002</v>
      </c>
      <c r="N10" s="170">
        <v>4.9759700000000002</v>
      </c>
      <c r="O10" s="170">
        <v>0.39999299999999999</v>
      </c>
      <c r="P10" s="170">
        <v>5.8876999999999997</v>
      </c>
    </row>
    <row r="11" spans="1:16" s="98" customFormat="1" ht="15" customHeight="1">
      <c r="A11" s="179" t="s">
        <v>353</v>
      </c>
      <c r="B11" s="179"/>
      <c r="C11" s="180"/>
      <c r="D11" s="180"/>
      <c r="E11" s="180"/>
      <c r="F11" s="180"/>
      <c r="G11" s="447">
        <v>170.38944358738999</v>
      </c>
      <c r="H11" s="447">
        <v>3.8790946557790353</v>
      </c>
      <c r="I11" s="426">
        <v>162.48355359999999</v>
      </c>
      <c r="J11" s="426">
        <v>3.7593089075816475</v>
      </c>
      <c r="K11" s="181">
        <v>144.66387</v>
      </c>
      <c r="L11" s="181">
        <v>3.9189660078912585</v>
      </c>
      <c r="M11" s="181">
        <v>129.74600000000001</v>
      </c>
      <c r="N11" s="181">
        <v>4.4124451406594423</v>
      </c>
      <c r="O11" s="181">
        <v>127.16699299999999</v>
      </c>
      <c r="P11" s="181">
        <v>3.9138904093305094</v>
      </c>
    </row>
    <row r="12" spans="1:16" s="138" customFormat="1" ht="15" customHeight="1">
      <c r="A12" s="172"/>
      <c r="B12" s="172"/>
      <c r="C12" s="174"/>
      <c r="D12" s="174"/>
      <c r="E12" s="174"/>
      <c r="F12" s="174"/>
      <c r="G12" s="448"/>
      <c r="H12" s="448"/>
      <c r="I12" s="427">
        <v>0</v>
      </c>
      <c r="J12" s="428"/>
      <c r="K12" s="173">
        <v>0</v>
      </c>
      <c r="L12" s="175"/>
      <c r="M12" s="173"/>
      <c r="N12" s="175"/>
      <c r="O12" s="173"/>
      <c r="P12" s="175"/>
    </row>
    <row r="13" spans="1:16" s="138" customFormat="1" ht="15" customHeight="1">
      <c r="A13" s="162" t="s">
        <v>404</v>
      </c>
      <c r="B13" s="162"/>
      <c r="C13" s="174"/>
      <c r="D13" s="174"/>
      <c r="E13" s="174"/>
      <c r="F13" s="174"/>
      <c r="G13" s="446">
        <v>6.6803051949999999</v>
      </c>
      <c r="H13" s="446">
        <v>4.46</v>
      </c>
      <c r="I13" s="425">
        <v>5.6196400000000004</v>
      </c>
      <c r="J13" s="425">
        <v>4.04</v>
      </c>
      <c r="K13" s="170">
        <v>3.879</v>
      </c>
      <c r="L13" s="170">
        <v>2.54</v>
      </c>
      <c r="M13" s="170">
        <v>3.9866999999999999</v>
      </c>
      <c r="N13" s="170">
        <v>3.0527000000000002</v>
      </c>
      <c r="O13" s="170">
        <v>4.0110000000000001</v>
      </c>
      <c r="P13" s="170">
        <v>4.9307179227126881</v>
      </c>
    </row>
    <row r="14" spans="1:16" s="138" customFormat="1" ht="15" customHeight="1">
      <c r="A14" s="189" t="s">
        <v>405</v>
      </c>
      <c r="B14" s="189"/>
      <c r="C14" s="190"/>
      <c r="D14" s="190"/>
      <c r="E14" s="190"/>
      <c r="F14" s="190"/>
      <c r="G14" s="449">
        <v>177.06974878238998</v>
      </c>
      <c r="H14" s="449">
        <v>3.9010104545842381</v>
      </c>
      <c r="I14" s="429">
        <v>168.1031936</v>
      </c>
      <c r="J14" s="429">
        <v>3.7686923277107809</v>
      </c>
      <c r="K14" s="358">
        <v>148.54286999999999</v>
      </c>
      <c r="L14" s="358">
        <v>3.8829561398672321</v>
      </c>
      <c r="M14" s="358">
        <v>133.73270000000002</v>
      </c>
      <c r="N14" s="358">
        <v>4.3719098343935325</v>
      </c>
      <c r="O14" s="358">
        <v>131.17799299999999</v>
      </c>
      <c r="P14" s="358">
        <v>3.9449817155999685</v>
      </c>
    </row>
    <row r="15" spans="1:16" s="104" customFormat="1" ht="15" customHeight="1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3"/>
    </row>
    <row r="16" spans="1:16" s="104" customFormat="1" ht="15" customHeight="1">
      <c r="A16" s="164" t="s">
        <v>406</v>
      </c>
      <c r="B16" s="164"/>
      <c r="C16" s="164"/>
      <c r="D16" s="164"/>
      <c r="E16" s="165"/>
      <c r="F16" s="165"/>
      <c r="G16" s="165"/>
      <c r="H16" s="165"/>
      <c r="I16" s="165"/>
      <c r="J16" s="165"/>
      <c r="K16" s="162"/>
      <c r="L16" s="162"/>
    </row>
    <row r="17" spans="1:18" s="123" customFormat="1" ht="15" customHeight="1">
      <c r="A17" s="137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36"/>
    </row>
    <row r="18" spans="1:18" s="102" customFormat="1" ht="15" customHeight="1">
      <c r="A18" s="55" t="s">
        <v>619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35"/>
      <c r="N18" s="134"/>
      <c r="O18" s="134"/>
      <c r="P18" s="134"/>
      <c r="Q18" s="134"/>
      <c r="R18" s="134"/>
    </row>
    <row r="19" spans="1:18" s="99" customFormat="1" ht="15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33"/>
      <c r="N19" s="132"/>
      <c r="O19" s="132"/>
      <c r="P19" s="132"/>
      <c r="Q19" s="132"/>
      <c r="R19" s="132"/>
    </row>
    <row r="20" spans="1:18" s="124" customFormat="1" ht="15" customHeight="1">
      <c r="A20" s="232" t="s">
        <v>213</v>
      </c>
      <c r="B20" s="228" t="s">
        <v>192</v>
      </c>
      <c r="C20" s="228" t="s">
        <v>407</v>
      </c>
      <c r="D20" s="228" t="s">
        <v>408</v>
      </c>
      <c r="E20" s="228" t="s">
        <v>409</v>
      </c>
      <c r="F20" s="228" t="s">
        <v>410</v>
      </c>
      <c r="G20" s="228" t="s">
        <v>411</v>
      </c>
      <c r="H20" s="228" t="s">
        <v>412</v>
      </c>
      <c r="I20" s="228" t="s">
        <v>413</v>
      </c>
      <c r="J20" s="129"/>
      <c r="K20" s="127"/>
      <c r="L20" s="127"/>
      <c r="M20" s="127"/>
      <c r="N20" s="127"/>
      <c r="O20" s="127"/>
    </row>
    <row r="21" spans="1:18" s="124" customFormat="1" ht="15" customHeight="1">
      <c r="A21" s="182" t="s">
        <v>403</v>
      </c>
      <c r="B21" s="183">
        <v>4.1879956759999999</v>
      </c>
      <c r="C21" s="184">
        <v>13.109744097</v>
      </c>
      <c r="D21" s="184">
        <v>9.29686594</v>
      </c>
      <c r="E21" s="184">
        <v>14.27332953</v>
      </c>
      <c r="F21" s="184">
        <v>2.5187979920000001</v>
      </c>
      <c r="G21" s="184">
        <v>8.9008023232499998</v>
      </c>
      <c r="H21" s="184">
        <v>0.213291859</v>
      </c>
      <c r="I21" s="184">
        <v>3.2033170150000001</v>
      </c>
      <c r="N21" s="127"/>
      <c r="O21" s="127"/>
    </row>
    <row r="22" spans="1:18" s="124" customFormat="1" ht="15" customHeight="1">
      <c r="A22" s="182" t="s">
        <v>59</v>
      </c>
      <c r="B22" s="183">
        <v>0</v>
      </c>
      <c r="C22" s="184">
        <v>0</v>
      </c>
      <c r="D22" s="184">
        <v>6.4306822830000003</v>
      </c>
      <c r="E22" s="184">
        <v>0</v>
      </c>
      <c r="F22" s="184">
        <v>11.010472748</v>
      </c>
      <c r="G22" s="184">
        <v>0</v>
      </c>
      <c r="H22" s="184">
        <v>0</v>
      </c>
      <c r="I22" s="184"/>
      <c r="N22" s="127"/>
      <c r="O22" s="127"/>
    </row>
    <row r="23" spans="1:18" s="124" customFormat="1" ht="15" customHeight="1">
      <c r="A23" s="182" t="s">
        <v>402</v>
      </c>
      <c r="B23" s="183">
        <v>5.7630415089999998</v>
      </c>
      <c r="C23" s="184">
        <v>15.047257873</v>
      </c>
      <c r="D23" s="184">
        <v>5.4198230599999997</v>
      </c>
      <c r="E23" s="184">
        <v>19.532009745</v>
      </c>
      <c r="F23" s="184">
        <v>16.359514189999999</v>
      </c>
      <c r="G23" s="184">
        <v>8.2241200479999996</v>
      </c>
      <c r="H23" s="184">
        <v>5.0023466750000001</v>
      </c>
      <c r="I23" s="184">
        <v>21.945628052</v>
      </c>
      <c r="N23" s="127"/>
      <c r="O23" s="127"/>
    </row>
    <row r="24" spans="1:18" s="124" customFormat="1" ht="15" customHeight="1">
      <c r="A24" s="229" t="s">
        <v>353</v>
      </c>
      <c r="B24" s="230">
        <v>9.9510371850000006</v>
      </c>
      <c r="C24" s="231">
        <v>28.15700197</v>
      </c>
      <c r="D24" s="231">
        <v>21.147371282999998</v>
      </c>
      <c r="E24" s="231">
        <v>33.805339275000001</v>
      </c>
      <c r="F24" s="231">
        <v>29.88878493</v>
      </c>
      <c r="G24" s="231">
        <v>17.124922371250001</v>
      </c>
      <c r="H24" s="231">
        <v>5.215638534</v>
      </c>
      <c r="I24" s="231">
        <v>25.148945067</v>
      </c>
      <c r="J24" s="129"/>
      <c r="K24" s="127"/>
      <c r="L24" s="127"/>
      <c r="M24" s="127"/>
      <c r="N24" s="127"/>
      <c r="O24" s="127"/>
    </row>
    <row r="25" spans="1:18" s="124" customFormat="1" ht="12" customHeight="1">
      <c r="A25" s="131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29"/>
      <c r="N25" s="127"/>
      <c r="O25" s="127"/>
      <c r="P25" s="127"/>
      <c r="Q25" s="127"/>
      <c r="R25" s="127"/>
    </row>
    <row r="26" spans="1:18" s="124" customFormat="1" ht="12.75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9"/>
      <c r="N26" s="127"/>
      <c r="O26" s="127"/>
      <c r="P26" s="127"/>
      <c r="Q26" s="127"/>
      <c r="R26" s="127"/>
    </row>
    <row r="27" spans="1:18" s="124" customFormat="1" ht="12.75">
      <c r="A27" s="125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8"/>
      <c r="N27" s="127"/>
      <c r="O27" s="127"/>
      <c r="P27" s="127"/>
      <c r="Q27" s="127"/>
      <c r="R27" s="127"/>
    </row>
    <row r="28" spans="1:18" s="124" customFormat="1" ht="12.75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8"/>
      <c r="N28" s="127"/>
      <c r="O28" s="127"/>
      <c r="P28" s="127"/>
      <c r="Q28" s="127"/>
      <c r="R28" s="127"/>
    </row>
    <row r="29" spans="1:18" s="124" customFormat="1" ht="12.75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8"/>
      <c r="N29" s="127"/>
      <c r="O29" s="127"/>
      <c r="P29" s="127"/>
      <c r="Q29" s="127"/>
      <c r="R29" s="127"/>
    </row>
    <row r="30" spans="1:18" s="124" customFormat="1" ht="12.75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8"/>
      <c r="N30" s="127"/>
      <c r="O30" s="127"/>
      <c r="P30" s="127"/>
      <c r="Q30" s="127"/>
      <c r="R30" s="127"/>
    </row>
    <row r="31" spans="1:18" s="124" customFormat="1" ht="12.75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7"/>
      <c r="N31" s="127"/>
      <c r="O31" s="127"/>
      <c r="P31" s="127"/>
      <c r="Q31" s="127"/>
      <c r="R31" s="127"/>
    </row>
    <row r="32" spans="1:18" s="124" customFormat="1" ht="12.7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7"/>
      <c r="N32" s="127"/>
      <c r="O32" s="127"/>
      <c r="P32" s="127"/>
      <c r="Q32" s="127"/>
      <c r="R32" s="127"/>
    </row>
    <row r="33" spans="1:12" s="124" customFormat="1" ht="12.7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</row>
    <row r="34" spans="1:12" s="124" customFormat="1" ht="12.75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1:12" s="124" customFormat="1" ht="12.75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</row>
    <row r="36" spans="1:12" s="124" customFormat="1" ht="12.75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</row>
    <row r="37" spans="1:12" s="124" customFormat="1" ht="12" customHeight="1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</row>
    <row r="38" spans="1:12" s="124" customFormat="1" ht="12.75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</row>
    <row r="39" spans="1:12" s="124" customFormat="1" ht="12.75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</row>
    <row r="40" spans="1:12" s="124" customFormat="1" ht="12.75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1:12" s="124" customFormat="1" ht="12.75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1:12" s="124" customFormat="1" ht="12.75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2" s="124" customFormat="1" ht="12.75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  <row r="44" spans="1:12" s="124" customFormat="1" ht="12.75">
      <c r="A44" s="125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</row>
    <row r="45" spans="1:12" s="124" customFormat="1" ht="12.75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</row>
    <row r="46" spans="1:12" s="124" customFormat="1" ht="12.75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</row>
    <row r="47" spans="1:12" s="124" customFormat="1" ht="4.5" customHeight="1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</row>
    <row r="48" spans="1:12" s="124" customFormat="1" ht="12.75">
      <c r="A48" s="126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</row>
    <row r="55" spans="1:18" ht="18.75">
      <c r="A55" s="55" t="s">
        <v>414</v>
      </c>
    </row>
    <row r="58" spans="1:18">
      <c r="A58" s="41" t="s">
        <v>213</v>
      </c>
      <c r="B58" s="13"/>
      <c r="C58" s="13"/>
      <c r="D58" s="13"/>
      <c r="E58" s="13"/>
      <c r="F58" s="13"/>
      <c r="I58" s="471" t="s">
        <v>0</v>
      </c>
      <c r="J58" s="15" t="s">
        <v>1</v>
      </c>
      <c r="K58" s="472" t="s">
        <v>2</v>
      </c>
      <c r="L58" s="473" t="s">
        <v>3</v>
      </c>
      <c r="M58" s="472" t="s">
        <v>4</v>
      </c>
      <c r="N58" s="15" t="s">
        <v>5</v>
      </c>
    </row>
    <row r="59" spans="1:18">
      <c r="A59" t="s">
        <v>415</v>
      </c>
      <c r="G59" s="9"/>
      <c r="H59" s="9"/>
      <c r="I59" s="469">
        <v>87319</v>
      </c>
      <c r="J59" s="51">
        <v>73663.998286000002</v>
      </c>
      <c r="K59" s="51">
        <v>73288.537161</v>
      </c>
      <c r="L59" s="51">
        <v>67979.447133000009</v>
      </c>
      <c r="M59" s="3">
        <v>65220.757521</v>
      </c>
      <c r="N59" s="3">
        <v>53443.399128000005</v>
      </c>
      <c r="O59" s="40"/>
      <c r="P59" s="40"/>
      <c r="Q59" s="40"/>
      <c r="R59" s="40"/>
    </row>
    <row r="60" spans="1:18">
      <c r="A60" t="s">
        <v>416</v>
      </c>
      <c r="I60" s="469">
        <v>45253</v>
      </c>
      <c r="J60" s="51">
        <v>42987.066286000001</v>
      </c>
      <c r="K60" s="51">
        <v>41873.248161000003</v>
      </c>
      <c r="L60" s="51">
        <v>35806.372132999997</v>
      </c>
      <c r="M60" s="3">
        <v>33715.011521</v>
      </c>
      <c r="N60" s="3">
        <v>31426.399128000001</v>
      </c>
      <c r="O60" s="40"/>
      <c r="P60" s="40"/>
      <c r="Q60" s="40"/>
      <c r="R60" s="40"/>
    </row>
    <row r="61" spans="1:18">
      <c r="A61" t="s">
        <v>417</v>
      </c>
      <c r="I61" s="469">
        <v>129207</v>
      </c>
      <c r="J61" s="51">
        <v>127061.94768141799</v>
      </c>
      <c r="K61" s="51">
        <v>122633.11062052401</v>
      </c>
      <c r="L61" s="51">
        <v>114707.389628998</v>
      </c>
      <c r="M61" s="3">
        <v>118726.5677835</v>
      </c>
      <c r="N61" s="3">
        <v>118289.00977989999</v>
      </c>
      <c r="O61" s="40"/>
      <c r="P61" s="40"/>
      <c r="Q61" s="40"/>
      <c r="R61" s="40"/>
    </row>
    <row r="62" spans="1:18">
      <c r="A62" s="9" t="s">
        <v>418</v>
      </c>
      <c r="B62" s="9"/>
      <c r="C62" s="9"/>
      <c r="D62" s="9"/>
      <c r="E62" s="9"/>
      <c r="F62" s="9"/>
      <c r="G62" s="9"/>
      <c r="H62" s="9"/>
      <c r="I62" s="430">
        <v>67.599999999999994</v>
      </c>
      <c r="J62" s="395">
        <v>57.974869447694523</v>
      </c>
      <c r="K62" s="395">
        <v>59.762438374236545</v>
      </c>
      <c r="L62" s="395">
        <v>59.263354656459569</v>
      </c>
      <c r="M62" s="396">
        <v>54.933582885956241</v>
      </c>
      <c r="N62" s="396">
        <v>45.180358874794855</v>
      </c>
      <c r="O62" s="40"/>
      <c r="P62" s="40"/>
      <c r="Q62" s="40"/>
      <c r="R62" s="40"/>
    </row>
    <row r="63" spans="1:18">
      <c r="A63" t="s">
        <v>419</v>
      </c>
      <c r="I63" s="64">
        <v>35</v>
      </c>
      <c r="J63" s="397">
        <v>33.831581421828453</v>
      </c>
      <c r="K63" s="397">
        <v>34.145140695788605</v>
      </c>
      <c r="L63" s="397">
        <v>31.215401421660594</v>
      </c>
      <c r="M63" s="326">
        <v>28.397192094763422</v>
      </c>
      <c r="N63" s="326">
        <v>26.567471641258145</v>
      </c>
      <c r="O63" s="40"/>
      <c r="P63" s="40"/>
      <c r="Q63" s="40"/>
      <c r="R63" s="40"/>
    </row>
    <row r="64" spans="1:18">
      <c r="A64" s="9" t="s">
        <v>420</v>
      </c>
      <c r="B64" s="9"/>
      <c r="C64" s="9"/>
      <c r="D64" s="9"/>
      <c r="E64" s="9"/>
      <c r="F64" s="9"/>
      <c r="G64" s="9"/>
      <c r="H64" s="9"/>
      <c r="I64" s="430">
        <v>36.590000000000003</v>
      </c>
      <c r="J64" s="395">
        <v>36.619999999999997</v>
      </c>
      <c r="K64" s="395">
        <v>36.700000000000003</v>
      </c>
      <c r="L64" s="395">
        <v>36.700000000000003</v>
      </c>
      <c r="M64" s="396">
        <v>36.200000000000003</v>
      </c>
      <c r="N64" s="396">
        <v>35.199999999999996</v>
      </c>
      <c r="O64" s="40"/>
      <c r="P64" s="40"/>
      <c r="Q64" s="40"/>
      <c r="R64" s="40"/>
    </row>
    <row r="65" spans="1:18">
      <c r="A65" t="s">
        <v>421</v>
      </c>
      <c r="I65" s="469">
        <v>47277</v>
      </c>
      <c r="J65" s="51">
        <v>46530.085240935266</v>
      </c>
      <c r="K65" s="51">
        <v>45006.351597732311</v>
      </c>
      <c r="L65" s="51">
        <v>42097.611993842271</v>
      </c>
      <c r="M65" s="3">
        <v>42979.017537627005</v>
      </c>
      <c r="N65" s="3">
        <v>41637.73144252479</v>
      </c>
      <c r="O65" s="40"/>
      <c r="P65" s="40"/>
      <c r="Q65" s="40"/>
      <c r="R65" s="40"/>
    </row>
    <row r="66" spans="1:18">
      <c r="A66" t="s">
        <v>422</v>
      </c>
      <c r="I66" s="469">
        <v>40042</v>
      </c>
      <c r="J66" s="51">
        <v>27133.913045064735</v>
      </c>
      <c r="K66" s="51">
        <v>28282.185563267689</v>
      </c>
      <c r="L66" s="51">
        <v>25881.835139157738</v>
      </c>
      <c r="M66" s="3">
        <v>22241.739983372994</v>
      </c>
      <c r="N66" s="3">
        <v>11805.667685475215</v>
      </c>
      <c r="O66" s="40"/>
      <c r="P66" s="40"/>
      <c r="Q66" s="40"/>
      <c r="R66" s="40"/>
    </row>
  </sheetData>
  <sheetProtection formatCells="0" insertRows="0" deleteRows="0"/>
  <mergeCells count="7">
    <mergeCell ref="O5:P5"/>
    <mergeCell ref="A3:L3"/>
    <mergeCell ref="A4:L4"/>
    <mergeCell ref="I5:J5"/>
    <mergeCell ref="K5:L5"/>
    <mergeCell ref="M5:N5"/>
    <mergeCell ref="G5:H5"/>
  </mergeCells>
  <pageMargins left="0.7" right="0.7" top="0.75" bottom="0.75" header="0.3" footer="0.3"/>
  <pageSetup paperSize="9" scale="63" fitToHeight="0" orientation="portrait" r:id="rId1"/>
  <headerFooter>
    <oddHeader xml:space="preserve">&amp;RFactbook - SpareBank 1 SR-Bank Group </oddHeader>
    <oddFooter>&amp;R&amp;P av &amp;N</oddFooter>
  </headerFooter>
  <drawing r:id="rId2"/>
  <legacyDrawing r:id="rId3"/>
  <controls>
    <mc:AlternateContent xmlns:mc="http://schemas.openxmlformats.org/markup-compatibility/2006">
      <mc:Choice Requires="x14">
        <control shapeId="21505" r:id="rId4" name="CustomMemberDispatcher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1505" r:id="rId4" name="CustomMemberDispatchertb1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0AD9-7C81-4D54-B260-938EC5661102}">
  <sheetPr codeName="Ark12"/>
  <dimension ref="A2:AM61"/>
  <sheetViews>
    <sheetView showGridLines="0" workbookViewId="0">
      <selection activeCell="G26" sqref="B26:G26"/>
    </sheetView>
  </sheetViews>
  <sheetFormatPr baseColWidth="10" defaultColWidth="10" defaultRowHeight="15"/>
  <cols>
    <col min="1" max="1" width="47.7109375" customWidth="1"/>
    <col min="2" max="3" width="11.85546875" bestFit="1" customWidth="1"/>
    <col min="4" max="4" width="11.28515625" bestFit="1" customWidth="1"/>
    <col min="5" max="8" width="11.85546875" bestFit="1" customWidth="1"/>
    <col min="9" max="9" width="10.28515625" customWidth="1"/>
    <col min="10" max="10" width="10.140625" bestFit="1" customWidth="1"/>
  </cols>
  <sheetData>
    <row r="2" spans="1:39" s="101" customFormat="1" ht="18.75" customHeight="1">
      <c r="A2" s="55" t="s">
        <v>620</v>
      </c>
      <c r="B2" s="103"/>
      <c r="C2" s="103"/>
      <c r="D2" s="103"/>
      <c r="E2" s="103"/>
      <c r="F2" s="103"/>
      <c r="G2" s="103"/>
      <c r="H2" s="103"/>
      <c r="I2" s="103"/>
      <c r="J2" s="10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98" customFormat="1" ht="15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99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s="104" customFormat="1" ht="15" customHeight="1">
      <c r="A4" s="233" t="s">
        <v>213</v>
      </c>
      <c r="B4" s="207"/>
      <c r="C4" s="207"/>
      <c r="D4" s="207"/>
      <c r="E4" s="228" t="s">
        <v>398</v>
      </c>
      <c r="F4" s="228" t="s">
        <v>423</v>
      </c>
      <c r="G4" s="228" t="s">
        <v>424</v>
      </c>
      <c r="H4" s="268" t="s">
        <v>353</v>
      </c>
      <c r="I4" s="121"/>
      <c r="J4" s="98"/>
      <c r="K4" s="98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</row>
    <row r="5" spans="1:39" s="104" customFormat="1" ht="15" customHeight="1">
      <c r="A5" s="467" t="s">
        <v>40</v>
      </c>
      <c r="B5" s="467"/>
      <c r="C5" s="467"/>
      <c r="D5" s="467"/>
      <c r="E5" s="208">
        <v>392.45043199999998</v>
      </c>
      <c r="F5" s="208">
        <v>0</v>
      </c>
      <c r="G5" s="208">
        <v>17.027434000000028</v>
      </c>
      <c r="H5" s="209">
        <v>409.47786600000001</v>
      </c>
      <c r="I5" s="120"/>
      <c r="K5" s="120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39" s="104" customFormat="1" ht="31.5" customHeight="1">
      <c r="A6" s="468" t="s">
        <v>425</v>
      </c>
      <c r="B6" s="468"/>
      <c r="C6" s="468"/>
      <c r="D6" s="468"/>
      <c r="E6" s="211">
        <v>16110.606827</v>
      </c>
      <c r="F6" s="211">
        <v>797.39679338880001</v>
      </c>
      <c r="G6" s="211"/>
      <c r="H6" s="209">
        <v>16908.330891000001</v>
      </c>
      <c r="I6" s="120"/>
      <c r="K6" s="120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39" s="104" customFormat="1" ht="15" customHeight="1">
      <c r="A7" s="467" t="s">
        <v>426</v>
      </c>
      <c r="B7" s="467"/>
      <c r="C7" s="467"/>
      <c r="D7" s="467"/>
      <c r="E7" s="208">
        <v>13077.277384999999</v>
      </c>
      <c r="F7" s="208">
        <v>5517.1707427584006</v>
      </c>
      <c r="G7" s="208"/>
      <c r="H7" s="209">
        <v>18596.712510000001</v>
      </c>
      <c r="I7" s="120"/>
      <c r="K7" s="120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</row>
    <row r="8" spans="1:39" s="104" customFormat="1" ht="15" customHeight="1">
      <c r="A8" s="467" t="s">
        <v>427</v>
      </c>
      <c r="B8" s="467"/>
      <c r="C8" s="467"/>
      <c r="D8" s="467"/>
      <c r="E8" s="208">
        <v>21141.048911999998</v>
      </c>
      <c r="F8" s="208">
        <v>5969.5265533199999</v>
      </c>
      <c r="G8" s="208"/>
      <c r="H8" s="209">
        <v>27113.061511</v>
      </c>
      <c r="J8" s="120"/>
      <c r="K8" s="120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04" customFormat="1" ht="15" customHeight="1">
      <c r="A9" s="467" t="s">
        <v>50</v>
      </c>
      <c r="B9" s="467"/>
      <c r="C9" s="467"/>
      <c r="D9" s="467"/>
      <c r="E9" s="208"/>
      <c r="F9" s="208"/>
      <c r="G9" s="208"/>
      <c r="H9" s="209"/>
      <c r="J9" s="120"/>
      <c r="K9" s="120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18" customFormat="1" ht="15" customHeight="1">
      <c r="A10" s="466" t="s">
        <v>428</v>
      </c>
      <c r="B10" s="466"/>
      <c r="C10" s="466"/>
      <c r="D10" s="466"/>
      <c r="E10" s="210">
        <v>50721.383556000001</v>
      </c>
      <c r="F10" s="210">
        <v>12284.0940894672</v>
      </c>
      <c r="G10" s="210">
        <v>17.027434000000028</v>
      </c>
      <c r="H10" s="210">
        <v>63027.582778000004</v>
      </c>
      <c r="J10" s="119"/>
      <c r="K10" s="119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104" customFormat="1" ht="30" customHeight="1">
      <c r="A11" s="467" t="s">
        <v>429</v>
      </c>
      <c r="B11" s="467"/>
      <c r="C11" s="467"/>
      <c r="D11" s="467"/>
      <c r="E11" s="208">
        <v>0</v>
      </c>
      <c r="F11" s="208"/>
      <c r="G11" s="208"/>
      <c r="H11" s="209"/>
      <c r="J11" s="120"/>
      <c r="K11" s="120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104" customFormat="1" ht="15" customHeight="1">
      <c r="A12" s="467" t="s">
        <v>430</v>
      </c>
      <c r="B12" s="467"/>
      <c r="C12" s="467"/>
      <c r="D12" s="467"/>
      <c r="E12" s="208">
        <v>1159.9884260040001</v>
      </c>
      <c r="F12" s="208">
        <v>147.31689099600001</v>
      </c>
      <c r="G12" s="208">
        <v>0</v>
      </c>
      <c r="H12" s="209">
        <v>1307.3053170000001</v>
      </c>
      <c r="J12" s="120"/>
      <c r="K12" s="120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04" customFormat="1" ht="15" customHeight="1">
      <c r="A13" s="467" t="s">
        <v>431</v>
      </c>
      <c r="B13" s="467"/>
      <c r="C13" s="467"/>
      <c r="D13" s="467"/>
      <c r="E13" s="208"/>
      <c r="F13" s="208"/>
      <c r="G13" s="208">
        <v>0</v>
      </c>
      <c r="H13" s="209"/>
      <c r="J13" s="120"/>
      <c r="K13" s="120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s="104" customFormat="1" ht="15" customHeight="1">
      <c r="A14" s="467" t="s">
        <v>50</v>
      </c>
      <c r="B14" s="467"/>
      <c r="C14" s="467"/>
      <c r="D14" s="467"/>
      <c r="E14" s="208"/>
      <c r="F14" s="208"/>
      <c r="G14" s="208"/>
      <c r="H14" s="209"/>
      <c r="J14" s="120"/>
      <c r="K14" s="120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39" s="118" customFormat="1" ht="15" customHeight="1">
      <c r="A15" s="466" t="s">
        <v>432</v>
      </c>
      <c r="B15" s="466"/>
      <c r="C15" s="466"/>
      <c r="D15" s="466"/>
      <c r="E15" s="210">
        <v>1159.9884260040001</v>
      </c>
      <c r="F15" s="210">
        <v>147.31689099600001</v>
      </c>
      <c r="G15" s="210">
        <v>0</v>
      </c>
      <c r="H15" s="210">
        <v>1307.3053170000001</v>
      </c>
      <c r="J15" s="119"/>
      <c r="K15" s="119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</row>
    <row r="16" spans="1:39" s="104" customFormat="1" ht="15" customHeight="1">
      <c r="A16" s="467" t="s">
        <v>433</v>
      </c>
      <c r="B16" s="467"/>
      <c r="C16" s="467"/>
      <c r="D16" s="467"/>
      <c r="E16" s="208"/>
      <c r="F16" s="208"/>
      <c r="G16" s="208"/>
      <c r="H16" s="209"/>
      <c r="J16" s="120"/>
      <c r="K16" s="120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</row>
    <row r="17" spans="1:39" s="104" customFormat="1" ht="15" customHeight="1">
      <c r="A17" s="467" t="s">
        <v>430</v>
      </c>
      <c r="B17" s="467"/>
      <c r="C17" s="467"/>
      <c r="D17" s="467"/>
      <c r="E17" s="208"/>
      <c r="F17" s="208"/>
      <c r="G17" s="208"/>
      <c r="H17" s="209"/>
      <c r="J17" s="120"/>
      <c r="K17" s="120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</row>
    <row r="18" spans="1:39" s="104" customFormat="1" ht="15" customHeight="1">
      <c r="A18" s="467" t="s">
        <v>434</v>
      </c>
      <c r="B18" s="467"/>
      <c r="C18" s="467"/>
      <c r="D18" s="467"/>
      <c r="E18" s="208"/>
      <c r="F18" s="208"/>
      <c r="G18" s="208"/>
      <c r="H18" s="209"/>
      <c r="J18" s="120"/>
      <c r="K18" s="120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</row>
    <row r="19" spans="1:39" s="104" customFormat="1" ht="15" customHeight="1">
      <c r="A19" s="467" t="s">
        <v>435</v>
      </c>
      <c r="B19" s="467"/>
      <c r="C19" s="467"/>
      <c r="D19" s="467"/>
      <c r="E19" s="208"/>
      <c r="F19" s="208"/>
      <c r="G19" s="208"/>
      <c r="H19" s="209"/>
      <c r="J19" s="120"/>
      <c r="K19" s="120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</row>
    <row r="20" spans="1:39" s="104" customFormat="1" ht="15" customHeight="1">
      <c r="A20" s="467" t="s">
        <v>50</v>
      </c>
      <c r="B20" s="467"/>
      <c r="C20" s="467"/>
      <c r="D20" s="467"/>
      <c r="E20" s="208"/>
      <c r="F20" s="208"/>
      <c r="G20" s="208"/>
      <c r="H20" s="209"/>
      <c r="J20" s="120"/>
      <c r="K20" s="1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</row>
    <row r="21" spans="1:39" s="118" customFormat="1" ht="15" customHeight="1">
      <c r="A21" s="466" t="s">
        <v>436</v>
      </c>
      <c r="B21" s="466"/>
      <c r="C21" s="466"/>
      <c r="D21" s="466"/>
      <c r="E21" s="210">
        <v>0</v>
      </c>
      <c r="F21" s="210">
        <v>0</v>
      </c>
      <c r="G21" s="210">
        <v>0</v>
      </c>
      <c r="H21" s="210">
        <v>0</v>
      </c>
      <c r="J21" s="119"/>
      <c r="K21" s="119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s="118" customFormat="1" ht="15" customHeight="1">
      <c r="A22" s="466" t="s">
        <v>437</v>
      </c>
      <c r="B22" s="466"/>
      <c r="C22" s="466"/>
      <c r="D22" s="466"/>
      <c r="E22" s="210">
        <v>1159.9884260040001</v>
      </c>
      <c r="F22" s="210">
        <v>147.31689099600001</v>
      </c>
      <c r="G22" s="210">
        <v>0</v>
      </c>
      <c r="H22" s="210">
        <v>1307.3053170000001</v>
      </c>
      <c r="J22" s="119"/>
      <c r="K22" s="119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1:39" s="116" customFormat="1" ht="15" customHeight="1">
      <c r="A23" s="466" t="s">
        <v>438</v>
      </c>
      <c r="B23" s="466"/>
      <c r="C23" s="466"/>
      <c r="D23" s="466"/>
      <c r="E23" s="210">
        <v>51881.371982003999</v>
      </c>
      <c r="F23" s="210">
        <v>12431.410980463201</v>
      </c>
      <c r="G23" s="210">
        <v>17.027434000000028</v>
      </c>
      <c r="H23" s="210">
        <v>64334.888095000002</v>
      </c>
      <c r="J23" s="118"/>
      <c r="K23" s="118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4" spans="1:39" s="94" customFormat="1" ht="15" customHeight="1">
      <c r="A24" s="191"/>
      <c r="B24" s="117"/>
      <c r="C24" s="117"/>
      <c r="D24" s="117"/>
      <c r="E24" s="117"/>
      <c r="F24" s="117"/>
      <c r="G24" s="117"/>
      <c r="H24" s="117"/>
      <c r="I24" s="117"/>
      <c r="J24" s="117"/>
      <c r="K24" s="97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</row>
    <row r="25" spans="1:39" s="113" customFormat="1" ht="15" customHeight="1">
      <c r="A25" s="262"/>
      <c r="B25" s="115"/>
      <c r="C25" s="115"/>
      <c r="D25" s="115"/>
      <c r="E25" s="115"/>
      <c r="F25" s="115"/>
      <c r="G25" s="115"/>
      <c r="H25" s="115"/>
      <c r="I25" s="115"/>
      <c r="J25" s="115"/>
      <c r="K25" s="114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94" customFormat="1" ht="15" customHeight="1">
      <c r="A26" s="233" t="s">
        <v>213</v>
      </c>
      <c r="B26" s="225" t="s">
        <v>0</v>
      </c>
      <c r="C26" s="226" t="s">
        <v>1</v>
      </c>
      <c r="D26" s="226" t="s">
        <v>2</v>
      </c>
      <c r="E26" s="226" t="s">
        <v>3</v>
      </c>
      <c r="F26" s="226" t="s">
        <v>4</v>
      </c>
      <c r="G26" s="226" t="s">
        <v>5</v>
      </c>
      <c r="H26" s="226" t="s">
        <v>6</v>
      </c>
      <c r="I26" s="226" t="s">
        <v>7</v>
      </c>
      <c r="J26" s="226" t="s">
        <v>8</v>
      </c>
      <c r="K26" s="113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s="94" customFormat="1" ht="15" customHeight="1">
      <c r="A27" s="193" t="s">
        <v>40</v>
      </c>
      <c r="B27" s="194">
        <v>409.47786600000001</v>
      </c>
      <c r="C27" s="195">
        <v>87.627291270000001</v>
      </c>
      <c r="D27" s="195">
        <v>69.519000000000005</v>
      </c>
      <c r="E27" s="195">
        <v>93.228999999999999</v>
      </c>
      <c r="F27" s="195">
        <v>588.95300000000009</v>
      </c>
      <c r="G27" s="195">
        <v>75.5</v>
      </c>
      <c r="H27" s="195">
        <v>80</v>
      </c>
      <c r="I27" s="195">
        <v>77</v>
      </c>
      <c r="J27" s="196">
        <v>87.8</v>
      </c>
      <c r="K27" s="95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s="94" customFormat="1" ht="30.75" customHeight="1">
      <c r="A28" s="193" t="s">
        <v>425</v>
      </c>
      <c r="B28" s="194">
        <v>16908.330891000001</v>
      </c>
      <c r="C28" s="195">
        <v>17499.806956069999</v>
      </c>
      <c r="D28" s="195">
        <v>16994.763827999999</v>
      </c>
      <c r="E28" s="195">
        <v>18331.240000000002</v>
      </c>
      <c r="F28" s="195">
        <v>21848.899999999998</v>
      </c>
      <c r="G28" s="195">
        <v>20242</v>
      </c>
      <c r="H28" s="195">
        <v>17200</v>
      </c>
      <c r="I28" s="195">
        <v>17959</v>
      </c>
      <c r="J28" s="196">
        <v>18971</v>
      </c>
      <c r="K28" s="96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94" customFormat="1" ht="15" customHeight="1">
      <c r="A29" s="197" t="s">
        <v>426</v>
      </c>
      <c r="B29" s="194">
        <v>18596.712510000001</v>
      </c>
      <c r="C29" s="195">
        <v>13879.165681900002</v>
      </c>
      <c r="D29" s="195">
        <v>14726.017046999999</v>
      </c>
      <c r="E29" s="195">
        <v>16285.608</v>
      </c>
      <c r="F29" s="195">
        <v>15059.3</v>
      </c>
      <c r="G29" s="195">
        <v>13953</v>
      </c>
      <c r="H29" s="195">
        <v>13042</v>
      </c>
      <c r="I29" s="195">
        <v>13348</v>
      </c>
      <c r="J29" s="196">
        <v>13092</v>
      </c>
      <c r="K29" s="96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94" customFormat="1" ht="15" customHeight="1">
      <c r="A30" s="197" t="s">
        <v>427</v>
      </c>
      <c r="B30" s="194">
        <v>27113.061511</v>
      </c>
      <c r="C30" s="195">
        <v>23719.7322321184</v>
      </c>
      <c r="D30" s="195">
        <v>28738.148212</v>
      </c>
      <c r="E30" s="195">
        <v>29960.093000000001</v>
      </c>
      <c r="F30" s="195">
        <v>34135.760000000002</v>
      </c>
      <c r="G30" s="195">
        <v>28134</v>
      </c>
      <c r="H30" s="195">
        <v>20510</v>
      </c>
      <c r="I30" s="195">
        <v>15476</v>
      </c>
      <c r="J30" s="196">
        <v>19288</v>
      </c>
      <c r="K30" s="96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94" customFormat="1" ht="15" customHeight="1">
      <c r="A31" s="197" t="s">
        <v>50</v>
      </c>
      <c r="B31" s="194"/>
      <c r="C31" s="195"/>
      <c r="D31" s="195"/>
      <c r="E31" s="195"/>
      <c r="F31" s="195"/>
      <c r="G31" s="195"/>
      <c r="H31" s="195"/>
      <c r="I31" s="195"/>
      <c r="J31" s="196"/>
      <c r="K31" s="96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112" customFormat="1" ht="15" customHeight="1">
      <c r="A32" s="198" t="s">
        <v>428</v>
      </c>
      <c r="B32" s="199">
        <v>63027.582778000004</v>
      </c>
      <c r="C32" s="299">
        <v>55186.332161358398</v>
      </c>
      <c r="D32" s="299">
        <v>60528.448086999997</v>
      </c>
      <c r="E32" s="299">
        <v>64670.170000000006</v>
      </c>
      <c r="F32" s="299">
        <v>71632.913</v>
      </c>
      <c r="G32" s="299">
        <v>62404.5</v>
      </c>
      <c r="H32" s="200">
        <v>50832</v>
      </c>
      <c r="I32" s="200">
        <v>46860</v>
      </c>
      <c r="J32" s="200">
        <v>51438.8</v>
      </c>
      <c r="K32" s="96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39" s="94" customFormat="1" ht="15" customHeight="1">
      <c r="A33" s="197" t="s">
        <v>429</v>
      </c>
      <c r="B33" s="194"/>
      <c r="C33" s="195"/>
      <c r="D33" s="195"/>
      <c r="E33" s="195"/>
      <c r="F33" s="195">
        <v>1254.0999999999999</v>
      </c>
      <c r="G33" s="195"/>
      <c r="H33" s="201">
        <v>1050</v>
      </c>
      <c r="I33" s="201"/>
      <c r="J33" s="201"/>
      <c r="K33" s="96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</row>
    <row r="34" spans="1:39" s="94" customFormat="1" ht="15" customHeight="1">
      <c r="A34" s="197" t="s">
        <v>430</v>
      </c>
      <c r="B34" s="194">
        <v>1307.3053170000001</v>
      </c>
      <c r="C34" s="195">
        <v>534.15454970177996</v>
      </c>
      <c r="D34" s="195">
        <v>629.60333300000002</v>
      </c>
      <c r="E34" s="195">
        <v>995.97</v>
      </c>
      <c r="F34" s="195">
        <v>893.25</v>
      </c>
      <c r="G34" s="195">
        <v>651</v>
      </c>
      <c r="H34" s="201">
        <v>752</v>
      </c>
      <c r="I34" s="201">
        <v>84</v>
      </c>
      <c r="J34" s="201">
        <v>671</v>
      </c>
      <c r="K34" s="96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</row>
    <row r="35" spans="1:39" s="94" customFormat="1" ht="15" customHeight="1">
      <c r="A35" s="197" t="s">
        <v>431</v>
      </c>
      <c r="B35" s="194"/>
      <c r="C35" s="195"/>
      <c r="D35" s="195"/>
      <c r="E35" s="195"/>
      <c r="F35" s="195"/>
      <c r="G35" s="195"/>
      <c r="H35" s="201"/>
      <c r="I35" s="201"/>
      <c r="J35" s="201"/>
      <c r="K35" s="96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</row>
    <row r="36" spans="1:39" s="94" customFormat="1" ht="15" customHeight="1">
      <c r="A36" s="197" t="s">
        <v>50</v>
      </c>
      <c r="B36" s="194"/>
      <c r="C36" s="195"/>
      <c r="D36" s="195"/>
      <c r="E36" s="195"/>
      <c r="F36" s="195"/>
      <c r="G36" s="195"/>
      <c r="H36" s="201"/>
      <c r="I36" s="201"/>
      <c r="J36" s="201"/>
      <c r="K36" s="9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39" s="112" customFormat="1" ht="15" customHeight="1">
      <c r="A37" s="198" t="s">
        <v>432</v>
      </c>
      <c r="B37" s="199">
        <v>1307.3053170000001</v>
      </c>
      <c r="C37" s="299">
        <v>534.15454970177996</v>
      </c>
      <c r="D37" s="299">
        <v>629.60333300000002</v>
      </c>
      <c r="E37" s="299">
        <v>995.97</v>
      </c>
      <c r="F37" s="299">
        <v>2147.35</v>
      </c>
      <c r="G37" s="299">
        <v>651</v>
      </c>
      <c r="H37" s="200">
        <v>1802</v>
      </c>
      <c r="I37" s="200">
        <v>84</v>
      </c>
      <c r="J37" s="200">
        <v>671</v>
      </c>
      <c r="K37" s="96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94" customFormat="1" ht="15" customHeight="1">
      <c r="A38" s="197" t="s">
        <v>433</v>
      </c>
      <c r="B38" s="194"/>
      <c r="C38" s="195"/>
      <c r="D38" s="195"/>
      <c r="E38" s="195"/>
      <c r="F38" s="195"/>
      <c r="G38" s="195"/>
      <c r="H38" s="195"/>
      <c r="I38" s="195"/>
      <c r="J38" s="196"/>
      <c r="K38" s="96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94" customFormat="1" ht="15" customHeight="1">
      <c r="A39" s="202" t="s">
        <v>430</v>
      </c>
      <c r="B39" s="194"/>
      <c r="C39" s="195"/>
      <c r="D39" s="195"/>
      <c r="E39" s="195"/>
      <c r="F39" s="195"/>
      <c r="G39" s="195"/>
      <c r="H39" s="195"/>
      <c r="I39" s="195"/>
      <c r="J39" s="196"/>
      <c r="K39" s="96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  <row r="40" spans="1:39" s="94" customFormat="1" ht="15" customHeight="1">
      <c r="A40" s="203" t="s">
        <v>434</v>
      </c>
      <c r="B40" s="194"/>
      <c r="C40" s="195"/>
      <c r="D40" s="195"/>
      <c r="E40" s="195"/>
      <c r="F40" s="195"/>
      <c r="G40" s="195"/>
      <c r="H40" s="195"/>
      <c r="I40" s="195"/>
      <c r="J40" s="196"/>
      <c r="K40" s="96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</row>
    <row r="41" spans="1:39" s="94" customFormat="1" ht="15" customHeight="1">
      <c r="A41" s="202" t="s">
        <v>435</v>
      </c>
      <c r="B41" s="194"/>
      <c r="C41" s="195"/>
      <c r="D41" s="195"/>
      <c r="E41" s="195"/>
      <c r="F41" s="195"/>
      <c r="G41" s="195"/>
      <c r="H41" s="195"/>
      <c r="I41" s="195"/>
      <c r="J41" s="196"/>
      <c r="K41" s="96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</row>
    <row r="42" spans="1:39" s="94" customFormat="1" ht="15" customHeight="1">
      <c r="A42" s="197" t="s">
        <v>50</v>
      </c>
      <c r="B42" s="194"/>
      <c r="C42" s="195"/>
      <c r="D42" s="195"/>
      <c r="E42" s="195"/>
      <c r="F42" s="195"/>
      <c r="G42" s="195"/>
      <c r="H42" s="195"/>
      <c r="I42" s="195"/>
      <c r="J42" s="196"/>
      <c r="K42" s="96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</row>
    <row r="43" spans="1:39" s="112" customFormat="1" ht="15" customHeight="1">
      <c r="A43" s="198" t="s">
        <v>436</v>
      </c>
      <c r="B43" s="199">
        <v>0</v>
      </c>
      <c r="C43" s="299">
        <v>0</v>
      </c>
      <c r="D43" s="299">
        <v>0</v>
      </c>
      <c r="E43" s="299">
        <v>0</v>
      </c>
      <c r="F43" s="299">
        <v>0</v>
      </c>
      <c r="G43" s="299">
        <v>0</v>
      </c>
      <c r="H43" s="200">
        <v>0</v>
      </c>
      <c r="I43" s="200">
        <v>0</v>
      </c>
      <c r="J43" s="200">
        <v>0</v>
      </c>
      <c r="K43" s="96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</row>
    <row r="44" spans="1:39" s="112" customFormat="1" ht="15" customHeight="1">
      <c r="A44" s="204" t="s">
        <v>437</v>
      </c>
      <c r="B44" s="205">
        <v>1307.3053170000001</v>
      </c>
      <c r="C44" s="300">
        <v>534.15454970177996</v>
      </c>
      <c r="D44" s="300">
        <v>629.60333300000002</v>
      </c>
      <c r="E44" s="300">
        <v>995.97</v>
      </c>
      <c r="F44" s="300">
        <v>2147.35</v>
      </c>
      <c r="G44" s="300">
        <v>651</v>
      </c>
      <c r="H44" s="206">
        <v>1802</v>
      </c>
      <c r="I44" s="206">
        <v>84</v>
      </c>
      <c r="J44" s="206">
        <v>671</v>
      </c>
      <c r="K44" s="96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</row>
    <row r="45" spans="1:39" s="112" customFormat="1" ht="15" customHeight="1">
      <c r="A45" s="198" t="s">
        <v>438</v>
      </c>
      <c r="B45" s="199">
        <v>64334.888095000002</v>
      </c>
      <c r="C45" s="299">
        <v>55720.486711060177</v>
      </c>
      <c r="D45" s="299">
        <v>61158.051419999996</v>
      </c>
      <c r="E45" s="299">
        <v>65666.14</v>
      </c>
      <c r="F45" s="200">
        <v>73780.263000000006</v>
      </c>
      <c r="G45" s="200">
        <v>63055.5</v>
      </c>
      <c r="H45" s="200">
        <v>52634</v>
      </c>
      <c r="I45" s="200">
        <v>46944</v>
      </c>
      <c r="J45" s="200">
        <v>52109.8</v>
      </c>
      <c r="K45" s="96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</row>
    <row r="46" spans="1:39" s="104" customFormat="1" ht="15" customHeight="1">
      <c r="A46" s="111"/>
      <c r="B46" s="111"/>
      <c r="C46" s="111"/>
      <c r="D46" s="111"/>
      <c r="E46" s="110"/>
      <c r="F46" s="110"/>
      <c r="G46" s="110"/>
      <c r="H46" s="110"/>
      <c r="I46" s="110"/>
      <c r="J46" s="110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</row>
    <row r="47" spans="1:39" s="104" customFormat="1" ht="15" customHeight="1">
      <c r="A47" s="164" t="s">
        <v>439</v>
      </c>
      <c r="B47" s="108"/>
      <c r="C47" s="108"/>
      <c r="D47" s="108"/>
      <c r="E47" s="107"/>
      <c r="F47" s="107"/>
      <c r="G47" s="107"/>
      <c r="H47" s="107"/>
      <c r="I47" s="107"/>
      <c r="J47" s="10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</row>
    <row r="48" spans="1:39" s="104" customFormat="1" ht="15" customHeight="1">
      <c r="A48" s="164"/>
      <c r="B48" s="108"/>
      <c r="C48" s="108"/>
      <c r="D48" s="108"/>
      <c r="E48" s="107"/>
      <c r="F48" s="107"/>
      <c r="G48" s="107"/>
      <c r="H48" s="107"/>
      <c r="I48" s="107"/>
      <c r="J48" s="107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39" s="101" customFormat="1" ht="15" customHeight="1">
      <c r="A49" s="55" t="s">
        <v>440</v>
      </c>
      <c r="B49" s="212"/>
      <c r="C49" s="212"/>
      <c r="D49" s="212"/>
      <c r="E49" s="212"/>
      <c r="F49" s="212"/>
      <c r="G49" s="212"/>
      <c r="H49" s="212"/>
      <c r="I49" s="212"/>
      <c r="J49" s="212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</row>
    <row r="50" spans="1:39" s="98" customFormat="1" ht="15" customHeight="1">
      <c r="A50" s="213"/>
      <c r="B50" s="213"/>
      <c r="C50" s="213"/>
      <c r="D50" s="213"/>
      <c r="E50" s="213"/>
      <c r="F50" s="214"/>
      <c r="G50" s="213"/>
      <c r="H50" s="213"/>
      <c r="I50" s="213"/>
      <c r="J50" s="213"/>
      <c r="K50" s="99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</row>
    <row r="51" spans="1:39" s="94" customFormat="1" ht="15" customHeight="1">
      <c r="A51" s="192" t="s">
        <v>283</v>
      </c>
      <c r="B51" s="379" t="s">
        <v>0</v>
      </c>
      <c r="C51" s="227" t="s">
        <v>1</v>
      </c>
      <c r="D51" s="227" t="s">
        <v>2</v>
      </c>
      <c r="E51" s="227" t="s">
        <v>3</v>
      </c>
      <c r="F51" s="227" t="s">
        <v>4</v>
      </c>
      <c r="G51" s="227" t="s">
        <v>5</v>
      </c>
      <c r="H51" s="227" t="s">
        <v>6</v>
      </c>
      <c r="I51" s="227" t="s">
        <v>7</v>
      </c>
      <c r="J51" s="227" t="s">
        <v>8</v>
      </c>
      <c r="K51" s="227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39" s="94" customFormat="1" ht="15" customHeight="1">
      <c r="A52" s="217" t="s">
        <v>441</v>
      </c>
      <c r="B52" s="218">
        <v>731.96</v>
      </c>
      <c r="C52" s="219">
        <v>283</v>
      </c>
      <c r="D52" s="219">
        <v>395.19</v>
      </c>
      <c r="E52" s="219">
        <v>700.68</v>
      </c>
      <c r="F52" s="219">
        <v>796.95</v>
      </c>
      <c r="G52" s="220">
        <v>328.12</v>
      </c>
      <c r="H52" s="220">
        <v>786.63</v>
      </c>
      <c r="I52" s="220">
        <v>809.56</v>
      </c>
      <c r="J52" s="220">
        <v>441.9</v>
      </c>
      <c r="K52" s="196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1:39" s="94" customFormat="1" ht="15" customHeight="1">
      <c r="A53" s="215" t="s">
        <v>442</v>
      </c>
      <c r="B53" s="194">
        <v>134.97</v>
      </c>
      <c r="C53" s="195">
        <v>133</v>
      </c>
      <c r="D53" s="195">
        <v>125.66</v>
      </c>
      <c r="E53" s="195">
        <v>141.81</v>
      </c>
      <c r="F53" s="195">
        <v>164.57</v>
      </c>
      <c r="G53" s="196">
        <v>141.18</v>
      </c>
      <c r="H53" s="196">
        <v>112.09</v>
      </c>
      <c r="I53" s="196">
        <v>89.58</v>
      </c>
      <c r="J53" s="196">
        <v>118.96</v>
      </c>
      <c r="K53" s="196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</row>
    <row r="54" spans="1:39" s="94" customFormat="1" ht="15" customHeight="1">
      <c r="A54" s="221" t="s">
        <v>353</v>
      </c>
      <c r="B54" s="222">
        <v>216.37</v>
      </c>
      <c r="C54" s="223">
        <v>207</v>
      </c>
      <c r="D54" s="223">
        <v>191</v>
      </c>
      <c r="E54" s="223">
        <v>215</v>
      </c>
      <c r="F54" s="223">
        <v>244.24</v>
      </c>
      <c r="G54" s="224">
        <v>175.69</v>
      </c>
      <c r="H54" s="224">
        <v>180.54</v>
      </c>
      <c r="I54" s="224">
        <v>151.44</v>
      </c>
      <c r="J54" s="224">
        <v>155.13999999999999</v>
      </c>
      <c r="K54" s="196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</row>
    <row r="55" spans="1:39" s="94" customFormat="1" ht="15" customHeight="1">
      <c r="A55" s="215"/>
      <c r="B55" s="195"/>
      <c r="C55" s="195"/>
      <c r="D55" s="196"/>
      <c r="E55" s="196"/>
      <c r="F55" s="196"/>
      <c r="G55" s="196"/>
      <c r="H55" s="196"/>
      <c r="I55" s="196"/>
      <c r="J55" s="196"/>
      <c r="K55" s="96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</row>
    <row r="56" spans="1:39" s="101" customFormat="1" ht="15" customHeight="1">
      <c r="A56" s="55" t="s">
        <v>443</v>
      </c>
      <c r="B56" s="212"/>
      <c r="C56" s="212"/>
      <c r="D56" s="212"/>
      <c r="E56" s="212"/>
      <c r="F56" s="212"/>
      <c r="G56" s="212"/>
      <c r="H56" s="212"/>
      <c r="I56" s="212"/>
      <c r="J56" s="212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</row>
    <row r="57" spans="1:39" s="98" customFormat="1" ht="15" customHeight="1">
      <c r="A57" s="213"/>
      <c r="B57" s="213"/>
      <c r="C57" s="213"/>
      <c r="D57" s="213"/>
      <c r="E57" s="213"/>
      <c r="F57" s="214"/>
      <c r="G57" s="213"/>
      <c r="H57" s="213"/>
      <c r="I57" s="213"/>
      <c r="J57" s="213"/>
      <c r="K57" s="99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</row>
    <row r="58" spans="1:39" s="94" customFormat="1" ht="15" customHeight="1">
      <c r="A58" s="233" t="s">
        <v>213</v>
      </c>
      <c r="B58" s="225" t="s">
        <v>0</v>
      </c>
      <c r="C58" s="226" t="s">
        <v>1</v>
      </c>
      <c r="D58" s="226" t="s">
        <v>2</v>
      </c>
      <c r="E58" s="226" t="s">
        <v>3</v>
      </c>
      <c r="F58" s="226" t="s">
        <v>4</v>
      </c>
      <c r="G58" s="226" t="s">
        <v>5</v>
      </c>
      <c r="H58" s="226" t="s">
        <v>6</v>
      </c>
      <c r="I58" s="226" t="s">
        <v>7</v>
      </c>
      <c r="J58" s="216"/>
      <c r="K58" s="95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</row>
    <row r="59" spans="1:39" s="94" customFormat="1" ht="15" customHeight="1">
      <c r="A59" s="221" t="s">
        <v>444</v>
      </c>
      <c r="B59" s="222">
        <v>136</v>
      </c>
      <c r="C59" s="223">
        <v>130</v>
      </c>
      <c r="D59" s="223">
        <v>130</v>
      </c>
      <c r="E59" s="223">
        <v>135</v>
      </c>
      <c r="F59" s="223">
        <v>133.69764128283401</v>
      </c>
      <c r="G59" s="223">
        <v>129.761780070844</v>
      </c>
      <c r="H59" s="223">
        <v>127</v>
      </c>
      <c r="I59" s="223">
        <v>126</v>
      </c>
      <c r="J59" s="196"/>
      <c r="K59" s="96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</row>
    <row r="60" spans="1:39" s="24" customFormat="1" ht="15" customHeight="1">
      <c r="C60" s="391"/>
      <c r="D60" s="391"/>
      <c r="E60" s="391"/>
      <c r="F60" s="391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</row>
    <row r="61" spans="1:39" ht="15" customHeight="1"/>
  </sheetData>
  <sheetProtection formatCells="0" insertRows="0" deleteRows="0"/>
  <mergeCells count="19">
    <mergeCell ref="A15:D15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22:D22"/>
    <mergeCell ref="A23:D23"/>
    <mergeCell ref="A16:D16"/>
    <mergeCell ref="A17:D17"/>
    <mergeCell ref="A18:D18"/>
    <mergeCell ref="A19:D19"/>
    <mergeCell ref="A20:D20"/>
    <mergeCell ref="A21:D21"/>
  </mergeCells>
  <pageMargins left="0.7" right="0.7" top="0.75" bottom="0.75" header="0.3" footer="0.3"/>
  <pageSetup paperSize="9" scale="63" fitToHeight="0" orientation="portrait" r:id="rId1"/>
  <headerFooter>
    <oddHeader xml:space="preserve">&amp;RFactbook - SpareBank 1 SR-Bank Group </oddHeader>
    <oddFooter>&amp;R&amp;P av &amp;N</oddFooter>
  </headerFooter>
  <drawing r:id="rId2"/>
  <legacyDrawing r:id="rId3"/>
  <controls>
    <mc:AlternateContent xmlns:mc="http://schemas.openxmlformats.org/markup-compatibility/2006">
      <mc:Choice Requires="x14">
        <control shapeId="20481" r:id="rId4" name="CustomMemberDispatcher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0481" r:id="rId4" name="CustomMemberDispatchertb1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22724-6E20-408E-A069-C254FADE8A95}">
  <sheetPr codeName="Ark13"/>
  <dimension ref="A1:R23"/>
  <sheetViews>
    <sheetView showGridLines="0" workbookViewId="0">
      <selection activeCell="Y18" sqref="Y18"/>
    </sheetView>
  </sheetViews>
  <sheetFormatPr baseColWidth="10" defaultColWidth="10" defaultRowHeight="15"/>
  <cols>
    <col min="1" max="1" width="11.42578125" customWidth="1"/>
    <col min="2" max="8" width="6.140625" customWidth="1"/>
    <col min="9" max="9" width="10.140625" bestFit="1" customWidth="1"/>
    <col min="10" max="18" width="6.140625" customWidth="1"/>
  </cols>
  <sheetData>
    <row r="1" spans="1:18" s="102" customFormat="1" ht="22.5" customHeight="1">
      <c r="A1" s="106"/>
      <c r="B1" s="105"/>
      <c r="C1" s="105"/>
      <c r="D1" s="105"/>
      <c r="E1" s="105"/>
      <c r="F1" s="123"/>
      <c r="G1" s="123"/>
      <c r="H1" s="123"/>
      <c r="I1" s="123"/>
    </row>
    <row r="2" spans="1:18" s="102" customFormat="1" ht="18.75" customHeight="1">
      <c r="A2" s="55" t="s">
        <v>445</v>
      </c>
      <c r="B2" s="103"/>
      <c r="C2" s="103"/>
      <c r="D2" s="103"/>
      <c r="E2" s="258"/>
      <c r="F2" s="259"/>
      <c r="G2" s="259"/>
      <c r="H2" s="259"/>
    </row>
    <row r="3" spans="1:18" s="102" customFormat="1" ht="12" customHeight="1">
      <c r="A3" s="144"/>
      <c r="B3" s="103"/>
      <c r="C3" s="103"/>
      <c r="D3" s="103"/>
      <c r="E3" s="103"/>
    </row>
    <row r="4" spans="1:18" s="102" customFormat="1" ht="15.75" customHeight="1">
      <c r="A4" s="145"/>
      <c r="B4" s="145"/>
      <c r="C4" s="145"/>
      <c r="D4" s="145"/>
      <c r="E4" s="145"/>
      <c r="F4" s="145"/>
      <c r="G4" s="146"/>
      <c r="H4"/>
      <c r="I4"/>
      <c r="J4"/>
      <c r="K4"/>
      <c r="L4"/>
      <c r="M4"/>
      <c r="N4"/>
      <c r="O4"/>
      <c r="P4"/>
      <c r="Q4"/>
      <c r="R4"/>
    </row>
    <row r="5" spans="1:18" s="101" customFormat="1" ht="12" customHeight="1">
      <c r="A5" s="147" t="s">
        <v>446</v>
      </c>
      <c r="B5" s="148"/>
      <c r="C5" s="148"/>
      <c r="D5" s="148"/>
      <c r="E5" s="148"/>
      <c r="F5" s="148"/>
      <c r="G5" s="148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</row>
    <row r="6" spans="1:18" s="101" customFormat="1" ht="12" customHeight="1">
      <c r="A6" s="147" t="s">
        <v>447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</row>
    <row r="7" spans="1:18" s="101" customFormat="1" ht="12" customHeight="1">
      <c r="A7" s="147" t="s">
        <v>448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R7" s="148"/>
    </row>
    <row r="8" spans="1:18" s="101" customFormat="1" ht="12" customHeight="1" thickBot="1">
      <c r="A8" s="147" t="s">
        <v>449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 t="s">
        <v>450</v>
      </c>
      <c r="R8" s="148"/>
    </row>
    <row r="9" spans="1:18" s="101" customFormat="1" ht="12" customHeight="1" thickTop="1" thickBot="1">
      <c r="A9" s="147" t="s">
        <v>451</v>
      </c>
      <c r="B9" s="151"/>
      <c r="C9" s="151"/>
      <c r="D9" s="152"/>
      <c r="E9" s="152"/>
      <c r="F9" s="148"/>
      <c r="G9" s="148"/>
      <c r="H9" s="148"/>
      <c r="I9" s="148"/>
      <c r="J9" s="148"/>
      <c r="K9" s="148"/>
      <c r="L9" s="148"/>
      <c r="M9" s="148"/>
      <c r="N9" s="148"/>
      <c r="Q9" s="263"/>
    </row>
    <row r="10" spans="1:18" s="101" customFormat="1" ht="12" customHeight="1" thickTop="1" thickBot="1">
      <c r="A10" s="147" t="s">
        <v>452</v>
      </c>
      <c r="B10" s="150"/>
      <c r="C10" s="150"/>
      <c r="D10" s="150"/>
      <c r="E10" s="150"/>
      <c r="F10" s="263"/>
      <c r="G10" s="264"/>
      <c r="H10" s="264"/>
      <c r="I10" s="264"/>
      <c r="J10" s="264"/>
      <c r="K10" s="264"/>
      <c r="L10" s="159"/>
      <c r="M10" s="159"/>
      <c r="N10" s="159"/>
      <c r="O10" s="159"/>
      <c r="P10" s="159"/>
    </row>
    <row r="11" spans="1:18" s="101" customFormat="1" ht="12" customHeight="1" thickTop="1">
      <c r="A11" s="147" t="s">
        <v>453</v>
      </c>
      <c r="B11" s="154"/>
      <c r="C11" s="154"/>
      <c r="D11" s="153"/>
      <c r="E11" s="155"/>
      <c r="F11" s="265"/>
      <c r="G11" s="265"/>
      <c r="H11" s="265"/>
      <c r="I11" s="265"/>
      <c r="J11" s="265"/>
      <c r="K11" s="265"/>
      <c r="L11" s="154"/>
      <c r="M11" s="154"/>
      <c r="N11" s="154"/>
      <c r="O11" s="154"/>
      <c r="P11" s="154"/>
    </row>
    <row r="12" spans="1:18" s="101" customFormat="1" ht="12" customHeight="1">
      <c r="A12" s="147" t="s">
        <v>454</v>
      </c>
      <c r="B12" s="156"/>
      <c r="C12" s="156"/>
      <c r="D12" s="156"/>
      <c r="E12" s="156"/>
      <c r="F12" s="266"/>
      <c r="G12" s="266"/>
      <c r="H12" s="266"/>
      <c r="I12" s="266"/>
      <c r="J12" s="266"/>
      <c r="K12" s="266"/>
      <c r="L12" s="156"/>
      <c r="M12" s="156"/>
      <c r="N12" s="156"/>
      <c r="O12" s="156"/>
      <c r="P12" s="156"/>
    </row>
    <row r="13" spans="1:18" s="101" customFormat="1" ht="12" customHeight="1">
      <c r="A13" s="147" t="s">
        <v>455</v>
      </c>
      <c r="B13" s="148"/>
      <c r="C13" s="148"/>
      <c r="D13" s="148"/>
      <c r="E13" s="148"/>
      <c r="F13" s="266"/>
      <c r="G13" s="266"/>
      <c r="H13" s="266"/>
      <c r="I13" s="266"/>
      <c r="J13" s="266"/>
      <c r="K13" s="266"/>
      <c r="L13" s="148"/>
      <c r="M13" s="148"/>
      <c r="N13" s="148"/>
      <c r="O13" s="148"/>
      <c r="P13" s="148"/>
      <c r="Q13" s="148"/>
    </row>
    <row r="14" spans="1:18" s="101" customFormat="1" ht="12" customHeight="1">
      <c r="A14" s="147" t="s">
        <v>456</v>
      </c>
      <c r="B14" s="157"/>
      <c r="C14" s="157"/>
      <c r="D14" s="157"/>
      <c r="E14" s="157"/>
      <c r="F14" s="267"/>
      <c r="G14" s="267"/>
      <c r="H14" s="267"/>
      <c r="I14" s="267"/>
      <c r="J14" s="267"/>
      <c r="K14" s="267"/>
      <c r="L14" s="157"/>
      <c r="M14" s="157"/>
      <c r="N14" s="157"/>
      <c r="O14" s="157"/>
      <c r="P14" s="157"/>
      <c r="Q14" s="157"/>
    </row>
    <row r="15" spans="1:18" s="101" customFormat="1" ht="12" customHeight="1">
      <c r="A15" s="148"/>
      <c r="B15" s="158">
        <v>2012</v>
      </c>
      <c r="C15" s="158">
        <v>2013</v>
      </c>
      <c r="D15" s="158">
        <v>2014</v>
      </c>
      <c r="E15" s="158">
        <v>2015</v>
      </c>
      <c r="F15" s="158">
        <v>2016</v>
      </c>
      <c r="G15" s="158">
        <v>2017</v>
      </c>
      <c r="H15" s="158">
        <v>2018</v>
      </c>
      <c r="I15" s="158">
        <v>2019</v>
      </c>
      <c r="J15" s="158">
        <v>2020</v>
      </c>
      <c r="K15" s="158">
        <v>2021</v>
      </c>
      <c r="L15" s="158">
        <v>2022</v>
      </c>
      <c r="M15" s="158">
        <v>2019</v>
      </c>
      <c r="N15" s="158">
        <v>2020</v>
      </c>
      <c r="O15" s="158">
        <v>2021</v>
      </c>
      <c r="P15" s="158">
        <v>2022</v>
      </c>
      <c r="Q15" s="158">
        <v>2023</v>
      </c>
    </row>
    <row r="16" spans="1:18" s="101" customFormat="1" ht="12" customHeight="1">
      <c r="A16" s="143"/>
      <c r="B16" s="122"/>
      <c r="C16" s="142"/>
      <c r="D16" s="141"/>
      <c r="E16" s="141"/>
      <c r="F16" s="141"/>
    </row>
    <row r="17" spans="1:15" s="101" customFormat="1" ht="12" customHeight="1">
      <c r="A17" s="143"/>
    </row>
    <row r="18" spans="1:15" s="101" customFormat="1" ht="12" customHeight="1">
      <c r="A18" s="143"/>
    </row>
    <row r="19" spans="1:15" s="101" customFormat="1" ht="12" customHeight="1">
      <c r="A19" s="143"/>
      <c r="B19" s="383"/>
      <c r="C19" s="383"/>
      <c r="D19" s="383" t="s">
        <v>457</v>
      </c>
      <c r="E19" s="383"/>
      <c r="F19" s="161"/>
      <c r="G19" s="383" t="s">
        <v>458</v>
      </c>
      <c r="H19" s="383"/>
      <c r="I19" s="383" t="s">
        <v>459</v>
      </c>
      <c r="J19" s="161"/>
      <c r="K19" s="161"/>
      <c r="L19" s="383" t="s">
        <v>460</v>
      </c>
      <c r="M19" s="161"/>
      <c r="N19" s="161"/>
    </row>
    <row r="20" spans="1:15" s="101" customFormat="1" ht="12" customHeight="1">
      <c r="A20" s="143"/>
      <c r="B20" s="160" t="s">
        <v>461</v>
      </c>
      <c r="C20" s="122"/>
      <c r="D20" s="160" t="s">
        <v>462</v>
      </c>
      <c r="E20" s="160"/>
      <c r="F20" s="160"/>
      <c r="G20" s="160" t="s">
        <v>463</v>
      </c>
      <c r="H20" s="160"/>
      <c r="I20" s="431">
        <v>45215</v>
      </c>
      <c r="L20" s="384" t="s">
        <v>464</v>
      </c>
    </row>
    <row r="21" spans="1:15" ht="18.75">
      <c r="B21" s="122"/>
      <c r="C21" s="122"/>
      <c r="D21" s="122"/>
      <c r="E21" s="142"/>
      <c r="F21" s="141"/>
      <c r="G21" s="141"/>
      <c r="H21" s="141"/>
      <c r="I21" s="101"/>
      <c r="J21" s="101"/>
      <c r="K21" s="101"/>
      <c r="L21" s="101"/>
      <c r="M21" s="101"/>
      <c r="N21" s="101"/>
      <c r="O21" s="101"/>
    </row>
    <row r="22" spans="1:15" ht="18.75">
      <c r="B22" s="122"/>
      <c r="C22" s="122"/>
      <c r="D22" s="122"/>
      <c r="E22" s="142"/>
      <c r="F22" s="141"/>
      <c r="G22" s="141"/>
      <c r="H22" s="141"/>
      <c r="I22" s="101"/>
      <c r="J22" s="101"/>
      <c r="K22" s="101"/>
      <c r="L22" s="101"/>
      <c r="M22" s="101"/>
      <c r="N22" s="101"/>
    </row>
    <row r="23" spans="1:15">
      <c r="B23" s="109" t="s">
        <v>465</v>
      </c>
      <c r="C23" s="107"/>
      <c r="D23" s="107"/>
      <c r="E23" s="107"/>
    </row>
  </sheetData>
  <sheetProtection formatCells="0" insertRows="0" deleteRows="0"/>
  <pageMargins left="0.7" right="0.7" top="0.75" bottom="0.75" header="0.3" footer="0.3"/>
  <pageSetup paperSize="9" scale="63" fitToHeight="0" orientation="portrait" r:id="rId1"/>
  <headerFooter>
    <oddHeader xml:space="preserve">&amp;RFactbook - SpareBank 1 SR-Bank Group </oddHeader>
    <oddFooter>&amp;R&amp;P av &amp;N</oddFooter>
  </headerFooter>
  <drawing r:id="rId2"/>
  <legacyDrawing r:id="rId3"/>
  <controls>
    <mc:AlternateContent xmlns:mc="http://schemas.openxmlformats.org/markup-compatibility/2006">
      <mc:Choice Requires="x14">
        <control shapeId="22529" r:id="rId4" name="CustomMemberDispatcher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2529" r:id="rId4" name="CustomMemberDispatchertb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EA1F-2B3E-488E-8EE4-8B870B071647}">
  <dimension ref="B2:E25"/>
  <sheetViews>
    <sheetView showGridLines="0" workbookViewId="0">
      <selection sqref="A1:XFD1048576"/>
    </sheetView>
  </sheetViews>
  <sheetFormatPr baseColWidth="10" defaultColWidth="11.42578125" defaultRowHeight="15"/>
  <cols>
    <col min="1" max="1" width="2.7109375" customWidth="1"/>
    <col min="2" max="2" width="39" customWidth="1"/>
    <col min="3" max="3" width="12" bestFit="1" customWidth="1"/>
    <col min="4" max="4" width="11.7109375" bestFit="1" customWidth="1"/>
  </cols>
  <sheetData>
    <row r="2" spans="2:5" ht="18.75">
      <c r="B2" s="55" t="s">
        <v>599</v>
      </c>
    </row>
    <row r="4" spans="2:5" ht="31.5" thickBot="1">
      <c r="B4" s="359"/>
      <c r="C4" s="360" t="s">
        <v>466</v>
      </c>
      <c r="D4" s="361" t="s">
        <v>467</v>
      </c>
      <c r="E4" s="46"/>
    </row>
    <row r="5" spans="2:5" ht="18.75">
      <c r="B5" s="387" t="s">
        <v>468</v>
      </c>
      <c r="C5" s="3">
        <v>78676.815000000002</v>
      </c>
      <c r="D5" s="390">
        <v>0.29771492013502349</v>
      </c>
      <c r="E5" s="46"/>
    </row>
    <row r="6" spans="2:5" ht="18.75">
      <c r="B6" s="388" t="s">
        <v>469</v>
      </c>
      <c r="C6" s="3">
        <v>18591.064999999999</v>
      </c>
      <c r="D6" s="390">
        <v>7.0349027622686938E-2</v>
      </c>
      <c r="E6" s="46"/>
    </row>
    <row r="7" spans="2:5" ht="18.75">
      <c r="B7" s="387" t="s">
        <v>470</v>
      </c>
      <c r="C7" s="3">
        <v>6526.5829999999996</v>
      </c>
      <c r="D7" s="390">
        <v>2.469674371795048E-2</v>
      </c>
      <c r="E7" s="46"/>
    </row>
    <row r="8" spans="2:5" ht="18.75">
      <c r="B8" s="387" t="s">
        <v>471</v>
      </c>
      <c r="C8" s="3">
        <v>5286.1049999999996</v>
      </c>
      <c r="D8" s="390">
        <v>2.0002745763162227E-2</v>
      </c>
      <c r="E8" s="46"/>
    </row>
    <row r="9" spans="2:5" ht="18.75">
      <c r="B9" s="387" t="s">
        <v>472</v>
      </c>
      <c r="C9" s="3">
        <v>4099.1869999999999</v>
      </c>
      <c r="D9" s="390">
        <v>1.5511420109259971E-2</v>
      </c>
      <c r="E9" s="46"/>
    </row>
    <row r="10" spans="2:5" ht="18.75">
      <c r="B10" s="387" t="s">
        <v>473</v>
      </c>
      <c r="C10" s="3">
        <v>4093.145</v>
      </c>
      <c r="D10" s="390">
        <v>1.548855703902186E-2</v>
      </c>
      <c r="E10" s="46"/>
    </row>
    <row r="11" spans="2:5" ht="18.75">
      <c r="B11" s="388" t="s">
        <v>474</v>
      </c>
      <c r="C11" s="3">
        <v>3942.2269999999999</v>
      </c>
      <c r="D11" s="390">
        <v>1.4917479774176588E-2</v>
      </c>
      <c r="E11" s="46"/>
    </row>
    <row r="12" spans="2:5" ht="18.75">
      <c r="B12" s="387" t="s">
        <v>476</v>
      </c>
      <c r="C12" s="3">
        <v>3447.0880000000002</v>
      </c>
      <c r="D12" s="390">
        <v>1.3043862141831718E-2</v>
      </c>
      <c r="E12" s="46"/>
    </row>
    <row r="13" spans="2:5" ht="18.75">
      <c r="B13" s="388" t="s">
        <v>479</v>
      </c>
      <c r="C13" s="3">
        <v>3398.7080000000001</v>
      </c>
      <c r="D13" s="390">
        <v>1.2860791082891006E-2</v>
      </c>
      <c r="E13" s="46"/>
    </row>
    <row r="14" spans="2:5" ht="18.75">
      <c r="B14" s="387" t="s">
        <v>475</v>
      </c>
      <c r="C14" s="3">
        <v>3302.027</v>
      </c>
      <c r="D14" s="390">
        <v>1.2494947902869367E-2</v>
      </c>
      <c r="E14" s="46"/>
    </row>
    <row r="15" spans="2:5" ht="18.75">
      <c r="B15" s="387" t="s">
        <v>477</v>
      </c>
      <c r="C15" s="3">
        <v>2818.453</v>
      </c>
      <c r="D15" s="390">
        <v>1.0665092502782648E-2</v>
      </c>
      <c r="E15" s="46"/>
    </row>
    <row r="16" spans="2:5" ht="18.75">
      <c r="B16" s="388" t="s">
        <v>478</v>
      </c>
      <c r="C16" s="3">
        <v>2817.8290000000002</v>
      </c>
      <c r="D16" s="390">
        <v>1.0662731272092715E-2</v>
      </c>
      <c r="E16" s="46"/>
    </row>
    <row r="17" spans="2:5" ht="18.75">
      <c r="B17" s="387" t="s">
        <v>480</v>
      </c>
      <c r="C17" s="3">
        <v>2357.83</v>
      </c>
      <c r="D17" s="390">
        <v>8.9220842269982902E-3</v>
      </c>
      <c r="E17" s="46"/>
    </row>
    <row r="18" spans="2:5" ht="18.75">
      <c r="B18" s="389" t="s">
        <v>471</v>
      </c>
      <c r="C18" s="3">
        <v>2239.7719999999999</v>
      </c>
      <c r="D18" s="390">
        <v>8.4753499757287062E-3</v>
      </c>
      <c r="E18" s="46"/>
    </row>
    <row r="19" spans="2:5" ht="18.75">
      <c r="B19" s="388" t="s">
        <v>481</v>
      </c>
      <c r="C19" s="3">
        <v>2233.8000000000002</v>
      </c>
      <c r="D19" s="390">
        <v>8.4527517871385051E-3</v>
      </c>
      <c r="E19" s="46"/>
    </row>
    <row r="20" spans="2:5" ht="18.75">
      <c r="B20" s="387" t="s">
        <v>482</v>
      </c>
      <c r="C20" s="3">
        <v>1963.335</v>
      </c>
      <c r="D20" s="390">
        <v>7.429305859970264E-3</v>
      </c>
      <c r="E20" s="46"/>
    </row>
    <row r="21" spans="2:5" ht="18.75">
      <c r="B21" s="387" t="s">
        <v>483</v>
      </c>
      <c r="C21" s="3">
        <v>1956.6869999999999</v>
      </c>
      <c r="D21" s="390">
        <v>7.4041496714659675E-3</v>
      </c>
      <c r="E21" s="46"/>
    </row>
    <row r="22" spans="2:5" ht="18.75">
      <c r="B22" s="387" t="s">
        <v>484</v>
      </c>
      <c r="C22" s="3">
        <v>1892.529</v>
      </c>
      <c r="D22" s="390">
        <v>7.1613742890865098E-3</v>
      </c>
      <c r="E22" s="46"/>
    </row>
    <row r="23" spans="2:5" ht="18.75">
      <c r="B23" s="387" t="s">
        <v>478</v>
      </c>
      <c r="C23" s="3">
        <v>1529.4069999999999</v>
      </c>
      <c r="D23" s="390">
        <v>5.7873120926278708E-3</v>
      </c>
      <c r="E23" s="46"/>
    </row>
    <row r="24" spans="2:5" ht="18.75">
      <c r="B24" s="387" t="s">
        <v>485</v>
      </c>
      <c r="C24" s="3">
        <v>1518.838</v>
      </c>
      <c r="D24" s="390">
        <v>5.747318747817115E-3</v>
      </c>
      <c r="E24" s="46"/>
    </row>
    <row r="25" spans="2:5" ht="19.5" thickBot="1">
      <c r="B25" s="362" t="s">
        <v>486</v>
      </c>
      <c r="C25" s="363">
        <v>152691.43</v>
      </c>
      <c r="D25" s="393">
        <v>0.57778796571458224</v>
      </c>
      <c r="E25" s="46"/>
    </row>
  </sheetData>
  <pageMargins left="0.7" right="0.7" top="0.75" bottom="0.75" header="0.3" footer="0.3"/>
  <pageSetup paperSize="9" scale="63" fitToHeight="0" orientation="portrait" r:id="rId1"/>
  <headerFooter>
    <oddHeader xml:space="preserve">&amp;RFactbook - SpareBank 1 SR-Bank Group </oddHeader>
    <oddFooter>&amp;R&amp;P av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3EE2-4816-480C-9819-43455A774A80}">
  <dimension ref="A2:V90"/>
  <sheetViews>
    <sheetView showGridLines="0" topLeftCell="A35" zoomScale="85" zoomScaleNormal="85" workbookViewId="0">
      <selection activeCell="B92" sqref="B92"/>
    </sheetView>
  </sheetViews>
  <sheetFormatPr baseColWidth="10" defaultColWidth="11.42578125" defaultRowHeight="15"/>
  <cols>
    <col min="1" max="1" width="76" customWidth="1"/>
    <col min="2" max="2" width="15.5703125" bestFit="1" customWidth="1"/>
    <col min="3" max="4" width="11.28515625" customWidth="1"/>
    <col min="12" max="12" width="15.85546875" bestFit="1" customWidth="1"/>
  </cols>
  <sheetData>
    <row r="2" spans="1:22" ht="18.75">
      <c r="A2" s="55" t="s">
        <v>487</v>
      </c>
      <c r="B2" s="418"/>
      <c r="C2" s="418"/>
      <c r="D2" s="418"/>
      <c r="E2" s="418"/>
      <c r="F2" s="418"/>
      <c r="G2" s="418"/>
      <c r="H2" s="418"/>
      <c r="I2" s="418"/>
      <c r="J2" s="418"/>
    </row>
    <row r="3" spans="1:22">
      <c r="B3" s="453"/>
      <c r="C3" s="418"/>
      <c r="D3" s="418"/>
      <c r="E3" s="418"/>
      <c r="F3" s="418"/>
      <c r="G3" s="418"/>
      <c r="H3" s="418"/>
      <c r="I3" s="418"/>
      <c r="J3" s="418"/>
    </row>
    <row r="4" spans="1:22">
      <c r="A4" s="250" t="s">
        <v>213</v>
      </c>
      <c r="B4" s="86" t="s">
        <v>0</v>
      </c>
      <c r="C4" s="85" t="s">
        <v>1</v>
      </c>
      <c r="D4" s="85" t="s">
        <v>2</v>
      </c>
      <c r="E4" s="85" t="s">
        <v>3</v>
      </c>
      <c r="F4" s="85" t="s">
        <v>4</v>
      </c>
      <c r="G4" s="82" t="s" vm="97">
        <v>5</v>
      </c>
      <c r="H4" s="83" t="s" vm="94">
        <v>6</v>
      </c>
      <c r="I4" s="85" t="s" vm="4">
        <v>7</v>
      </c>
      <c r="J4" s="85" t="s" vm="5">
        <v>8</v>
      </c>
    </row>
    <row r="5" spans="1:22">
      <c r="A5" s="75"/>
      <c r="B5" s="87"/>
      <c r="C5" s="75"/>
      <c r="D5" s="75"/>
      <c r="E5" s="76"/>
      <c r="F5" s="77"/>
      <c r="G5" s="76"/>
      <c r="H5" s="78"/>
      <c r="I5" s="77"/>
      <c r="J5" s="77"/>
    </row>
    <row r="6" spans="1:22">
      <c r="A6" s="239" t="s">
        <v>62</v>
      </c>
      <c r="B6" s="411">
        <v>6606.7242249999999</v>
      </c>
      <c r="C6" s="402">
        <v>6606.7242249999999</v>
      </c>
      <c r="D6" s="307">
        <v>6393.7770499999997</v>
      </c>
      <c r="E6" s="307">
        <v>6393.7770499999997</v>
      </c>
      <c r="F6" s="307">
        <v>6393.7770499999997</v>
      </c>
      <c r="G6" s="307">
        <v>6394</v>
      </c>
      <c r="H6" s="307">
        <v>6394</v>
      </c>
      <c r="I6" s="307">
        <v>6394</v>
      </c>
      <c r="J6" s="307">
        <v>6394</v>
      </c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</row>
    <row r="7" spans="1:22">
      <c r="A7" s="239" t="s">
        <v>63</v>
      </c>
      <c r="B7" s="411">
        <v>2354.4946970000001</v>
      </c>
      <c r="C7" s="402">
        <v>2354.4946965700001</v>
      </c>
      <c r="D7" s="307">
        <v>1586.8306379999999</v>
      </c>
      <c r="E7" s="307">
        <v>1586.8306379999999</v>
      </c>
      <c r="F7" s="307">
        <v>1586.8306379999999</v>
      </c>
      <c r="G7" s="307">
        <v>1587</v>
      </c>
      <c r="H7" s="307">
        <v>1587</v>
      </c>
      <c r="I7" s="307">
        <v>1587</v>
      </c>
      <c r="J7" s="307">
        <v>1587</v>
      </c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</row>
    <row r="8" spans="1:22">
      <c r="A8" s="239" t="s">
        <v>488</v>
      </c>
      <c r="B8" s="411">
        <v>1982.0172674999999</v>
      </c>
      <c r="C8" s="403">
        <v>1982.0172680000001</v>
      </c>
      <c r="D8" s="307">
        <v>0</v>
      </c>
      <c r="E8" s="307">
        <v>0</v>
      </c>
      <c r="F8" s="307">
        <v>1790.257574</v>
      </c>
      <c r="G8" s="307">
        <v>1790</v>
      </c>
      <c r="H8" s="307">
        <v>0</v>
      </c>
      <c r="I8" s="307">
        <v>0</v>
      </c>
      <c r="J8" s="307">
        <v>1535</v>
      </c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</row>
    <row r="9" spans="1:22">
      <c r="A9" s="239" t="s">
        <v>65</v>
      </c>
      <c r="B9" s="411">
        <v>3000</v>
      </c>
      <c r="C9" s="402">
        <v>3155.4676100000001</v>
      </c>
      <c r="D9" s="307">
        <v>3055.4854999999998</v>
      </c>
      <c r="E9" s="307">
        <v>2704.3825000000002</v>
      </c>
      <c r="F9" s="307">
        <v>2100</v>
      </c>
      <c r="G9" s="307">
        <v>1700</v>
      </c>
      <c r="H9" s="307">
        <v>1700</v>
      </c>
      <c r="I9" s="307">
        <v>1700</v>
      </c>
      <c r="J9" s="307">
        <v>1850</v>
      </c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</row>
    <row r="10" spans="1:22">
      <c r="A10" s="239" t="s">
        <v>66</v>
      </c>
      <c r="B10" s="411">
        <v>20578.5</v>
      </c>
      <c r="C10" s="402">
        <v>19461.807187999999</v>
      </c>
      <c r="D10" s="307">
        <v>20038</v>
      </c>
      <c r="E10" s="307">
        <v>19055.082789</v>
      </c>
      <c r="F10" s="307">
        <v>18041.02303</v>
      </c>
      <c r="G10" s="307">
        <v>17418</v>
      </c>
      <c r="H10" s="307">
        <v>18323</v>
      </c>
      <c r="I10" s="307">
        <v>17460</v>
      </c>
      <c r="J10" s="307">
        <v>16650</v>
      </c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</row>
    <row r="11" spans="1:22">
      <c r="A11" s="240" t="s">
        <v>67</v>
      </c>
      <c r="B11" s="398">
        <f>SUM(B6:B10)</f>
        <v>34521.736189499999</v>
      </c>
      <c r="C11" s="404">
        <v>33560.51098757</v>
      </c>
      <c r="D11" s="404">
        <v>31074.093187999999</v>
      </c>
      <c r="E11" s="404">
        <v>29740.072977</v>
      </c>
      <c r="F11" s="404">
        <v>29911.888292</v>
      </c>
      <c r="G11" s="404">
        <v>28889</v>
      </c>
      <c r="H11" s="404">
        <v>28004</v>
      </c>
      <c r="I11" s="404">
        <v>27141</v>
      </c>
      <c r="J11" s="404">
        <v>28016</v>
      </c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</row>
    <row r="12" spans="1:22">
      <c r="A12" s="239"/>
      <c r="B12" s="308"/>
      <c r="C12" s="369"/>
      <c r="D12" s="369"/>
      <c r="E12" s="79"/>
      <c r="F12" s="79"/>
      <c r="G12" s="79"/>
      <c r="H12" s="79"/>
      <c r="I12" s="79" t="s">
        <v>489</v>
      </c>
      <c r="J12" s="79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</row>
    <row r="13" spans="1:22">
      <c r="A13" s="241" t="s">
        <v>624</v>
      </c>
      <c r="B13" s="308"/>
      <c r="C13" s="369"/>
      <c r="D13" s="369"/>
      <c r="E13" s="79"/>
      <c r="F13" s="79"/>
      <c r="G13" s="79"/>
      <c r="H13" s="79"/>
      <c r="I13" s="79"/>
      <c r="J13" s="79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</row>
    <row r="14" spans="1:22" ht="17.25">
      <c r="A14" s="239" t="s">
        <v>491</v>
      </c>
      <c r="B14" s="411">
        <v>-1241.1405028915001</v>
      </c>
      <c r="C14" s="405">
        <v>-1382.0825139999999</v>
      </c>
      <c r="D14" s="307">
        <v>-737.24313700000005</v>
      </c>
      <c r="E14" s="307">
        <v>-737.91148999999996</v>
      </c>
      <c r="F14" s="307">
        <v>-707.69655499999999</v>
      </c>
      <c r="G14" s="307">
        <v>-704</v>
      </c>
      <c r="H14" s="307">
        <v>-708</v>
      </c>
      <c r="I14" s="307">
        <v>-704</v>
      </c>
      <c r="J14" s="307">
        <v>-689</v>
      </c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</row>
    <row r="15" spans="1:22">
      <c r="A15" s="239" t="s">
        <v>492</v>
      </c>
      <c r="B15" s="411">
        <v>-1982.0172674999999</v>
      </c>
      <c r="C15" s="403">
        <v>-1982.0172680000001</v>
      </c>
      <c r="D15" s="307">
        <v>0</v>
      </c>
      <c r="E15" s="307">
        <v>0</v>
      </c>
      <c r="F15" s="307">
        <v>-1790.257574</v>
      </c>
      <c r="G15" s="307">
        <v>-1790.3</v>
      </c>
      <c r="H15" s="307">
        <v>0</v>
      </c>
      <c r="I15" s="307">
        <v>0</v>
      </c>
      <c r="J15" s="307">
        <v>-1535</v>
      </c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</row>
    <row r="16" spans="1:22">
      <c r="A16" s="239" t="s">
        <v>493</v>
      </c>
      <c r="B16" s="411">
        <v>-655.14400499999999</v>
      </c>
      <c r="C16" s="405">
        <v>-929.03462200000001</v>
      </c>
      <c r="D16" s="307">
        <v>-661.91105400000004</v>
      </c>
      <c r="E16" s="307">
        <v>-570.27674300000001</v>
      </c>
      <c r="F16" s="307">
        <v>-711.45292300000006</v>
      </c>
      <c r="G16" s="307">
        <v>-733.4</v>
      </c>
      <c r="H16" s="307">
        <v>-605</v>
      </c>
      <c r="I16" s="307">
        <v>-413</v>
      </c>
      <c r="J16" s="307">
        <v>-285</v>
      </c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</row>
    <row r="17" spans="1:22">
      <c r="A17" s="239" t="s">
        <v>494</v>
      </c>
      <c r="B17" s="411">
        <v>-6.0840439999999996</v>
      </c>
      <c r="C17" s="405">
        <v>-3.672183</v>
      </c>
      <c r="D17" s="307">
        <v>0</v>
      </c>
      <c r="E17" s="307">
        <v>0</v>
      </c>
      <c r="F17" s="307">
        <v>0</v>
      </c>
      <c r="G17" s="307">
        <v>0</v>
      </c>
      <c r="H17" s="307">
        <v>0</v>
      </c>
      <c r="I17" s="307">
        <v>0</v>
      </c>
      <c r="J17" s="307">
        <v>0</v>
      </c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</row>
    <row r="18" spans="1:22">
      <c r="A18" s="239" t="s">
        <v>496</v>
      </c>
      <c r="B18" s="411">
        <v>-3000</v>
      </c>
      <c r="C18" s="405">
        <v>-3155.4676100000001</v>
      </c>
      <c r="D18" s="307">
        <v>-3055</v>
      </c>
      <c r="E18" s="307">
        <v>-2704</v>
      </c>
      <c r="F18" s="307">
        <v>-2100</v>
      </c>
      <c r="G18" s="307">
        <v>-1700</v>
      </c>
      <c r="H18" s="307">
        <v>-1700</v>
      </c>
      <c r="I18" s="307">
        <v>-1700</v>
      </c>
      <c r="J18" s="307">
        <v>-1850</v>
      </c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</row>
    <row r="19" spans="1:22">
      <c r="A19" s="239" t="s">
        <v>495</v>
      </c>
      <c r="B19" s="411">
        <v>-628.68860855995399</v>
      </c>
      <c r="C19" s="403">
        <v>0</v>
      </c>
      <c r="D19" s="307">
        <v>-1546</v>
      </c>
      <c r="E19" s="307">
        <v>-955</v>
      </c>
      <c r="F19" s="307">
        <v>-440.56642900000003</v>
      </c>
      <c r="G19" s="307">
        <v>0</v>
      </c>
      <c r="H19" s="307">
        <v>-1189</v>
      </c>
      <c r="I19" s="307">
        <v>-774</v>
      </c>
      <c r="J19" s="307">
        <v>-376</v>
      </c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</row>
    <row r="20" spans="1:22" ht="13.5" customHeight="1">
      <c r="A20" s="242" t="s">
        <v>497</v>
      </c>
      <c r="B20" s="470">
        <v>0</v>
      </c>
      <c r="C20" s="403">
        <v>0</v>
      </c>
      <c r="D20" s="307">
        <v>0</v>
      </c>
      <c r="E20" s="307">
        <v>0</v>
      </c>
      <c r="F20" s="307">
        <v>-22.671229</v>
      </c>
      <c r="G20" s="307">
        <v>-235</v>
      </c>
      <c r="H20" s="307">
        <v>-111</v>
      </c>
      <c r="I20" s="307">
        <v>-128</v>
      </c>
      <c r="J20" s="307">
        <v>-305</v>
      </c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</row>
    <row r="21" spans="1:22">
      <c r="A21" s="242" t="s">
        <v>498</v>
      </c>
      <c r="B21" s="411">
        <v>-234</v>
      </c>
      <c r="C21" s="405">
        <v>-242.58162100000001</v>
      </c>
      <c r="D21" s="307">
        <v>-254.441778</v>
      </c>
      <c r="E21" s="312">
        <v>-223.71179100000001</v>
      </c>
      <c r="F21" s="312">
        <v>-233.87311199999999</v>
      </c>
      <c r="G21" s="312">
        <v>-241</v>
      </c>
      <c r="H21" s="312">
        <v>-165</v>
      </c>
      <c r="I21" s="312">
        <v>-168</v>
      </c>
      <c r="J21" s="312">
        <v>-146</v>
      </c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</row>
    <row r="22" spans="1:22">
      <c r="A22" s="239" t="s">
        <v>499</v>
      </c>
      <c r="B22" s="411">
        <v>-99</v>
      </c>
      <c r="C22" s="405">
        <v>-88.598550000000003</v>
      </c>
      <c r="D22" s="307">
        <v>-90.362852000000004</v>
      </c>
      <c r="E22" s="307">
        <v>-92.884427000000002</v>
      </c>
      <c r="F22" s="307">
        <v>-93.289282</v>
      </c>
      <c r="G22" s="307">
        <v>-80</v>
      </c>
      <c r="H22" s="307">
        <v>-79</v>
      </c>
      <c r="I22" s="307">
        <v>-80</v>
      </c>
      <c r="J22" s="307">
        <v>-79</v>
      </c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</row>
    <row r="23" spans="1:22">
      <c r="A23" s="240" t="s">
        <v>625</v>
      </c>
      <c r="B23" s="399">
        <f>SUM(B11:B22)</f>
        <v>26675.661761548545</v>
      </c>
      <c r="C23" s="406">
        <v>25777.056619570001</v>
      </c>
      <c r="D23" s="406">
        <v>24728.648866999996</v>
      </c>
      <c r="E23" s="406">
        <v>24455.906026000001</v>
      </c>
      <c r="F23" s="406">
        <v>23811.647617000002</v>
      </c>
      <c r="G23" s="406">
        <v>23405.3</v>
      </c>
      <c r="H23" s="406">
        <v>23447</v>
      </c>
      <c r="I23" s="406">
        <v>23174</v>
      </c>
      <c r="J23" s="406">
        <v>22751</v>
      </c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</row>
    <row r="24" spans="1:22">
      <c r="A24" s="239" t="s">
        <v>500</v>
      </c>
      <c r="B24" s="411">
        <v>3204.9405419999998</v>
      </c>
      <c r="C24" s="405">
        <v>3290.368152</v>
      </c>
      <c r="D24" s="307">
        <v>3232.4854999999998</v>
      </c>
      <c r="E24" s="307">
        <v>2881.8288400000001</v>
      </c>
      <c r="F24" s="307">
        <v>2277.44634</v>
      </c>
      <c r="G24" s="307">
        <v>1836</v>
      </c>
      <c r="H24" s="307">
        <v>1837</v>
      </c>
      <c r="I24" s="307">
        <v>1837</v>
      </c>
      <c r="J24" s="307">
        <v>1981</v>
      </c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</row>
    <row r="25" spans="1:22">
      <c r="A25" s="239" t="s">
        <v>501</v>
      </c>
      <c r="B25" s="470">
        <v>0</v>
      </c>
      <c r="C25" s="405">
        <v>-155.46761000000001</v>
      </c>
      <c r="D25" s="307">
        <v>-105.4855</v>
      </c>
      <c r="E25" s="307"/>
      <c r="F25" s="307"/>
      <c r="G25" s="307"/>
      <c r="H25" s="307"/>
      <c r="I25" s="307"/>
      <c r="J25" s="307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</row>
    <row r="26" spans="1:22">
      <c r="A26" s="239" t="s">
        <v>502</v>
      </c>
      <c r="B26" s="411">
        <v>-47.799008999999998</v>
      </c>
      <c r="C26" s="405">
        <v>-48.191974999999999</v>
      </c>
      <c r="D26" s="307">
        <v>-46.836033999999998</v>
      </c>
      <c r="E26" s="307">
        <v>-46.836033999999998</v>
      </c>
      <c r="F26" s="307">
        <v>-47.078254000000001</v>
      </c>
      <c r="G26" s="307">
        <v>-48</v>
      </c>
      <c r="H26" s="307">
        <v>-46</v>
      </c>
      <c r="I26" s="307">
        <v>-46</v>
      </c>
      <c r="J26" s="307">
        <v>-47</v>
      </c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</row>
    <row r="27" spans="1:22">
      <c r="A27" s="240" t="s">
        <v>490</v>
      </c>
      <c r="B27" s="399">
        <f>SUM(B23:B26)</f>
        <v>29832.803294548547</v>
      </c>
      <c r="C27" s="406">
        <v>28863.765186569999</v>
      </c>
      <c r="D27" s="406">
        <v>27808.812832999996</v>
      </c>
      <c r="E27" s="406">
        <v>27290.898831999999</v>
      </c>
      <c r="F27" s="406">
        <v>26042.015703000001</v>
      </c>
      <c r="G27" s="406">
        <v>25193.3</v>
      </c>
      <c r="H27" s="406">
        <v>25238</v>
      </c>
      <c r="I27" s="406">
        <v>24965</v>
      </c>
      <c r="J27" s="406">
        <v>24685</v>
      </c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</row>
    <row r="28" spans="1:22">
      <c r="A28" s="239"/>
      <c r="B28" s="297"/>
      <c r="C28" s="370"/>
      <c r="D28" s="370"/>
      <c r="E28" s="79"/>
      <c r="F28" s="79"/>
      <c r="G28" s="79"/>
      <c r="H28" s="79"/>
      <c r="I28" s="79"/>
      <c r="J28" s="79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</row>
    <row r="29" spans="1:22">
      <c r="A29" s="241" t="s">
        <v>503</v>
      </c>
      <c r="B29" s="297"/>
      <c r="C29" s="370"/>
      <c r="D29" s="370"/>
      <c r="E29" s="79"/>
      <c r="F29" s="79"/>
      <c r="G29" s="79"/>
      <c r="H29" s="79"/>
      <c r="I29" s="79"/>
      <c r="J29" s="79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</row>
    <row r="30" spans="1:22" ht="17.25">
      <c r="A30" s="239" t="s">
        <v>504</v>
      </c>
      <c r="B30" s="411">
        <v>3752.4299559999999</v>
      </c>
      <c r="C30" s="405">
        <v>2916.4727189999999</v>
      </c>
      <c r="D30" s="307">
        <v>2847</v>
      </c>
      <c r="E30" s="307">
        <v>2919.2908400000001</v>
      </c>
      <c r="F30" s="307">
        <v>2920.0074500000001</v>
      </c>
      <c r="G30" s="307">
        <v>2272</v>
      </c>
      <c r="H30" s="307">
        <v>2273</v>
      </c>
      <c r="I30" s="307">
        <v>2273</v>
      </c>
      <c r="J30" s="307">
        <v>2274</v>
      </c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</row>
    <row r="31" spans="1:22">
      <c r="A31" s="239" t="s">
        <v>505</v>
      </c>
      <c r="B31" s="411">
        <v>-194.13728800000001</v>
      </c>
      <c r="C31" s="405">
        <v>-192.94794999999999</v>
      </c>
      <c r="D31" s="307">
        <v>-191</v>
      </c>
      <c r="E31" s="307">
        <v>-188.456288</v>
      </c>
      <c r="F31" s="307">
        <v>-191.67785000000001</v>
      </c>
      <c r="G31" s="307">
        <v>-188</v>
      </c>
      <c r="H31" s="307">
        <v>-184</v>
      </c>
      <c r="I31" s="307">
        <v>-188</v>
      </c>
      <c r="J31" s="307">
        <v>-192</v>
      </c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</row>
    <row r="32" spans="1:22">
      <c r="A32" s="240" t="s">
        <v>506</v>
      </c>
      <c r="B32" s="399">
        <f>SUM(B30:B31)</f>
        <v>3558.292668</v>
      </c>
      <c r="C32" s="406">
        <v>2723.5247689999997</v>
      </c>
      <c r="D32" s="406">
        <v>2656</v>
      </c>
      <c r="E32" s="406">
        <v>2730.8345520000003</v>
      </c>
      <c r="F32" s="406">
        <v>2728.3296</v>
      </c>
      <c r="G32" s="406">
        <v>2084</v>
      </c>
      <c r="H32" s="406">
        <v>2089</v>
      </c>
      <c r="I32" s="406">
        <v>2085</v>
      </c>
      <c r="J32" s="406">
        <v>2082</v>
      </c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</row>
    <row r="33" spans="1:22">
      <c r="A33" s="243"/>
      <c r="B33" s="400"/>
      <c r="C33" s="407"/>
      <c r="D33" s="371"/>
      <c r="E33" s="313"/>
      <c r="F33" s="313"/>
      <c r="G33" s="313"/>
      <c r="H33" s="313"/>
      <c r="I33" s="313"/>
      <c r="J33" s="313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</row>
    <row r="34" spans="1:22">
      <c r="A34" s="240" t="s">
        <v>600</v>
      </c>
      <c r="B34" s="399">
        <f>+B27+B32</f>
        <v>33391.095962548548</v>
      </c>
      <c r="C34" s="406">
        <v>31587.289955569999</v>
      </c>
      <c r="D34" s="406">
        <v>30465.045792809855</v>
      </c>
      <c r="E34" s="406">
        <v>30022.020167000002</v>
      </c>
      <c r="F34" s="406">
        <v>28770.778874</v>
      </c>
      <c r="G34" s="406">
        <v>27277.3</v>
      </c>
      <c r="H34" s="406">
        <v>27327</v>
      </c>
      <c r="I34" s="406">
        <v>27050</v>
      </c>
      <c r="J34" s="406">
        <v>26767</v>
      </c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</row>
    <row r="35" spans="1:22">
      <c r="A35" s="244"/>
      <c r="B35" s="90"/>
      <c r="C35" s="372"/>
      <c r="D35" s="372"/>
      <c r="E35" s="79"/>
      <c r="F35" s="79"/>
      <c r="H35" s="79"/>
      <c r="I35" s="79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</row>
    <row r="36" spans="1:22">
      <c r="A36" s="245" t="s">
        <v>601</v>
      </c>
      <c r="B36" s="454"/>
      <c r="C36" s="77"/>
      <c r="D36" s="77"/>
      <c r="E36" s="77"/>
      <c r="F36" s="77"/>
      <c r="G36" s="77"/>
      <c r="H36" s="77"/>
      <c r="I36" s="77"/>
      <c r="J36" s="77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</row>
    <row r="37" spans="1:22">
      <c r="A37" s="246"/>
      <c r="B37" s="88"/>
      <c r="C37" s="373"/>
      <c r="D37" s="373"/>
      <c r="E37" s="84"/>
      <c r="F37" s="84"/>
      <c r="G37" s="84"/>
      <c r="H37" s="84"/>
      <c r="I37" s="84"/>
      <c r="J37" s="84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</row>
    <row r="38" spans="1:22">
      <c r="A38" s="239" t="s">
        <v>507</v>
      </c>
      <c r="B38" s="411">
        <v>18414.437872612802</v>
      </c>
      <c r="C38" s="405">
        <v>17684.479742</v>
      </c>
      <c r="D38" s="307">
        <v>16800.847275</v>
      </c>
      <c r="E38" s="307">
        <v>18327.416880000001</v>
      </c>
      <c r="F38" s="307">
        <v>17587.778739000001</v>
      </c>
      <c r="G38" s="307">
        <v>16359</v>
      </c>
      <c r="H38" s="307">
        <v>15519</v>
      </c>
      <c r="I38" s="307">
        <v>18556</v>
      </c>
      <c r="J38" s="307">
        <v>18124</v>
      </c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</row>
    <row r="39" spans="1:22">
      <c r="A39" s="239" t="s">
        <v>508</v>
      </c>
      <c r="B39" s="411">
        <v>25529.993582528401</v>
      </c>
      <c r="C39" s="405">
        <v>24867.182228000001</v>
      </c>
      <c r="D39" s="307">
        <v>24486.004606999999</v>
      </c>
      <c r="E39" s="307">
        <v>23822.817318000001</v>
      </c>
      <c r="F39" s="307">
        <v>24667.801998999999</v>
      </c>
      <c r="G39" s="307">
        <v>25379</v>
      </c>
      <c r="H39" s="307">
        <v>24092</v>
      </c>
      <c r="I39" s="307">
        <v>23847</v>
      </c>
      <c r="J39" s="307">
        <v>25608</v>
      </c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</row>
    <row r="40" spans="1:22">
      <c r="A40" s="239" t="s">
        <v>509</v>
      </c>
      <c r="B40" s="411">
        <v>11568.3823346072</v>
      </c>
      <c r="C40" s="405">
        <v>11953.488705</v>
      </c>
      <c r="D40" s="307">
        <v>12681.418731</v>
      </c>
      <c r="E40" s="307">
        <v>10960.153279</v>
      </c>
      <c r="F40" s="307">
        <v>10221.367028999999</v>
      </c>
      <c r="G40" s="307">
        <v>11011</v>
      </c>
      <c r="H40" s="307">
        <v>10815</v>
      </c>
      <c r="I40" s="307">
        <v>7886</v>
      </c>
      <c r="J40" s="307">
        <v>7492</v>
      </c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</row>
    <row r="41" spans="1:22">
      <c r="A41" s="239" t="s">
        <v>510</v>
      </c>
      <c r="B41" s="411">
        <v>1661.1265506826001</v>
      </c>
      <c r="C41" s="405">
        <v>1583.809448</v>
      </c>
      <c r="D41" s="307">
        <v>1523.9887799999999</v>
      </c>
      <c r="E41" s="307">
        <v>1486.6044489999999</v>
      </c>
      <c r="F41" s="307">
        <v>1471.757828</v>
      </c>
      <c r="G41" s="307">
        <v>1408</v>
      </c>
      <c r="H41" s="307">
        <v>1250</v>
      </c>
      <c r="I41" s="307">
        <v>1233</v>
      </c>
      <c r="J41" s="307">
        <v>1121</v>
      </c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</row>
    <row r="42" spans="1:22">
      <c r="A42" s="239" t="s">
        <v>511</v>
      </c>
      <c r="B42" s="411">
        <v>38090.755066423008</v>
      </c>
      <c r="C42" s="405">
        <v>37018.788154000002</v>
      </c>
      <c r="D42" s="307">
        <v>34775.818798</v>
      </c>
      <c r="E42" s="307">
        <v>34507.218975000003</v>
      </c>
      <c r="F42" s="307">
        <v>35031.648760999997</v>
      </c>
      <c r="G42" s="307">
        <v>32983</v>
      </c>
      <c r="H42" s="307">
        <v>31568</v>
      </c>
      <c r="I42" s="307">
        <v>30915</v>
      </c>
      <c r="J42" s="307">
        <v>31307</v>
      </c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</row>
    <row r="43" spans="1:22">
      <c r="A43" s="239" t="s">
        <v>512</v>
      </c>
      <c r="B43" s="411">
        <v>162.0860840794</v>
      </c>
      <c r="C43" s="405">
        <v>160.58462900000001</v>
      </c>
      <c r="D43" s="307">
        <v>158</v>
      </c>
      <c r="E43" s="307">
        <v>152</v>
      </c>
      <c r="F43" s="307">
        <v>157.022064</v>
      </c>
      <c r="G43" s="307">
        <v>140</v>
      </c>
      <c r="H43" s="307">
        <v>111</v>
      </c>
      <c r="I43" s="307">
        <v>112</v>
      </c>
      <c r="J43" s="307">
        <v>120</v>
      </c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</row>
    <row r="44" spans="1:22">
      <c r="A44" s="239" t="s">
        <v>513</v>
      </c>
      <c r="B44" s="411">
        <v>1910.4965864073999</v>
      </c>
      <c r="C44" s="405">
        <v>1609.4844210000001</v>
      </c>
      <c r="D44" s="307">
        <v>1623</v>
      </c>
      <c r="E44" s="307">
        <v>1533</v>
      </c>
      <c r="F44" s="307">
        <v>1758.7367529999999</v>
      </c>
      <c r="G44" s="307">
        <v>1872</v>
      </c>
      <c r="H44" s="307">
        <v>1893</v>
      </c>
      <c r="I44" s="307">
        <v>1953</v>
      </c>
      <c r="J44" s="307">
        <v>2049</v>
      </c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</row>
    <row r="45" spans="1:22">
      <c r="A45" s="239" t="s">
        <v>514</v>
      </c>
      <c r="B45" s="470">
        <v>0</v>
      </c>
      <c r="C45" s="403">
        <v>0</v>
      </c>
      <c r="D45" s="307">
        <v>0</v>
      </c>
      <c r="E45" s="307">
        <v>0</v>
      </c>
      <c r="F45" s="307">
        <v>0</v>
      </c>
      <c r="G45" s="307">
        <v>0</v>
      </c>
      <c r="H45" s="307">
        <v>0</v>
      </c>
      <c r="I45" s="307">
        <v>0</v>
      </c>
      <c r="J45" s="307">
        <v>0</v>
      </c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</row>
    <row r="46" spans="1:22">
      <c r="A46" s="240" t="s">
        <v>602</v>
      </c>
      <c r="B46" s="399">
        <f>SUM(B38:B45)</f>
        <v>97337.278077340816</v>
      </c>
      <c r="C46" s="406">
        <v>94877.817327000012</v>
      </c>
      <c r="D46" s="406">
        <v>92049.078191000008</v>
      </c>
      <c r="E46" s="406">
        <v>90789.210901000013</v>
      </c>
      <c r="F46" s="406">
        <v>90896.354355999996</v>
      </c>
      <c r="G46" s="406">
        <v>89152</v>
      </c>
      <c r="H46" s="406">
        <v>85248</v>
      </c>
      <c r="I46" s="406">
        <v>84502</v>
      </c>
      <c r="J46" s="406">
        <v>85821</v>
      </c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</row>
    <row r="47" spans="1:22">
      <c r="A47" s="244"/>
      <c r="B47" s="314"/>
      <c r="C47" s="374"/>
      <c r="D47" s="374"/>
      <c r="E47" s="313"/>
      <c r="F47" s="313"/>
      <c r="G47" s="313"/>
      <c r="H47" s="313"/>
      <c r="I47" s="313"/>
      <c r="J47" s="313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</row>
    <row r="48" spans="1:22">
      <c r="A48" s="243" t="s">
        <v>515</v>
      </c>
      <c r="B48" s="411">
        <v>33.687309788599997</v>
      </c>
      <c r="C48" s="402">
        <v>29.495363999999999</v>
      </c>
      <c r="D48" s="307">
        <v>22.108288999999999</v>
      </c>
      <c r="E48" s="307">
        <v>53.549053999999998</v>
      </c>
      <c r="F48" s="307">
        <v>33.502049</v>
      </c>
      <c r="G48" s="307">
        <v>26</v>
      </c>
      <c r="H48" s="307">
        <v>35</v>
      </c>
      <c r="I48" s="307">
        <v>47</v>
      </c>
      <c r="J48" s="307">
        <v>43</v>
      </c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</row>
    <row r="49" spans="1:22">
      <c r="A49" s="243" t="s">
        <v>516</v>
      </c>
      <c r="B49" s="411">
        <v>243.48485111360003</v>
      </c>
      <c r="C49" s="402">
        <v>287.89506999999998</v>
      </c>
      <c r="D49" s="307">
        <v>243.97356099999999</v>
      </c>
      <c r="E49" s="307">
        <v>176.27748600000001</v>
      </c>
      <c r="F49" s="307">
        <v>554.11154499999998</v>
      </c>
      <c r="G49" s="307">
        <v>222</v>
      </c>
      <c r="H49" s="307">
        <v>426</v>
      </c>
      <c r="I49" s="307">
        <v>246</v>
      </c>
      <c r="J49" s="307">
        <v>230</v>
      </c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</row>
    <row r="50" spans="1:22">
      <c r="A50" s="243" t="s">
        <v>517</v>
      </c>
      <c r="B50" s="411">
        <v>2675.1537363232001</v>
      </c>
      <c r="C50" s="402">
        <v>1967.161601</v>
      </c>
      <c r="D50" s="307">
        <v>1330.609209</v>
      </c>
      <c r="E50" s="307">
        <v>1453.206925</v>
      </c>
      <c r="F50" s="307">
        <v>1739.379261</v>
      </c>
      <c r="G50" s="307">
        <v>1818</v>
      </c>
      <c r="H50" s="307">
        <v>2440</v>
      </c>
      <c r="I50" s="307">
        <v>1258</v>
      </c>
      <c r="J50" s="307">
        <v>1388</v>
      </c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</row>
    <row r="51" spans="1:22">
      <c r="A51" s="243" t="s">
        <v>518</v>
      </c>
      <c r="B51" s="411">
        <v>12254.2791990394</v>
      </c>
      <c r="C51" s="402">
        <v>11905.615100000001</v>
      </c>
      <c r="D51" s="307">
        <v>11395.061577</v>
      </c>
      <c r="E51" s="307">
        <v>11614.860734</v>
      </c>
      <c r="F51" s="307">
        <v>10665.048828000001</v>
      </c>
      <c r="G51" s="307">
        <v>10553</v>
      </c>
      <c r="H51" s="307">
        <v>10654</v>
      </c>
      <c r="I51" s="307">
        <v>10806</v>
      </c>
      <c r="J51" s="307">
        <v>9905</v>
      </c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</row>
    <row r="52" spans="1:22">
      <c r="A52" s="243" t="s">
        <v>519</v>
      </c>
      <c r="B52" s="411">
        <v>5172.0112626287992</v>
      </c>
      <c r="C52" s="402">
        <v>4629.799352</v>
      </c>
      <c r="D52" s="307">
        <v>4858.9677069999998</v>
      </c>
      <c r="E52" s="307">
        <v>5014.5210699999998</v>
      </c>
      <c r="F52" s="307">
        <v>5066.7036239999998</v>
      </c>
      <c r="G52" s="307">
        <v>4472</v>
      </c>
      <c r="H52" s="307">
        <v>4806</v>
      </c>
      <c r="I52" s="307">
        <v>4810</v>
      </c>
      <c r="J52" s="307">
        <v>4682</v>
      </c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</row>
    <row r="53" spans="1:22">
      <c r="A53" s="243" t="s">
        <v>520</v>
      </c>
      <c r="B53" s="411">
        <v>562.46032732399999</v>
      </c>
      <c r="C53" s="402">
        <v>652.40631699999994</v>
      </c>
      <c r="D53" s="307">
        <v>592.47300900000005</v>
      </c>
      <c r="E53" s="307">
        <v>637.83440800000005</v>
      </c>
      <c r="F53" s="307">
        <v>481.13770499999998</v>
      </c>
      <c r="G53" s="307">
        <v>555</v>
      </c>
      <c r="H53" s="307">
        <v>586</v>
      </c>
      <c r="I53" s="307">
        <v>570</v>
      </c>
      <c r="J53" s="307">
        <v>679</v>
      </c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</row>
    <row r="54" spans="1:22">
      <c r="A54" s="243" t="s">
        <v>521</v>
      </c>
      <c r="B54" s="411">
        <v>55.415909040599992</v>
      </c>
      <c r="C54" s="347">
        <v>48.782885999999998</v>
      </c>
      <c r="D54">
        <v>48</v>
      </c>
      <c r="E54">
        <v>43</v>
      </c>
      <c r="F54" s="307">
        <v>38.018718999999997</v>
      </c>
      <c r="G54">
        <v>35</v>
      </c>
      <c r="H54">
        <v>34</v>
      </c>
      <c r="I54">
        <v>33</v>
      </c>
      <c r="J54">
        <v>37</v>
      </c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</row>
    <row r="55" spans="1:22">
      <c r="A55" s="243" t="s">
        <v>522</v>
      </c>
      <c r="B55" s="411">
        <v>454.69328000000002</v>
      </c>
      <c r="C55" s="347">
        <v>468.57826999999997</v>
      </c>
      <c r="D55">
        <v>466</v>
      </c>
      <c r="E55">
        <v>488</v>
      </c>
      <c r="F55" s="307">
        <v>498.39504826500018</v>
      </c>
      <c r="G55">
        <v>545</v>
      </c>
      <c r="H55">
        <v>525</v>
      </c>
      <c r="I55">
        <v>548</v>
      </c>
      <c r="J55">
        <v>481</v>
      </c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</row>
    <row r="56" spans="1:22">
      <c r="A56" s="243" t="s">
        <v>402</v>
      </c>
      <c r="B56" s="411">
        <v>3003.4194383733998</v>
      </c>
      <c r="C56" s="402">
        <v>2774.8350719999999</v>
      </c>
      <c r="D56" s="307">
        <v>2715.7226540000001</v>
      </c>
      <c r="E56" s="307">
        <v>2640.4546879999998</v>
      </c>
      <c r="F56" s="307">
        <v>2614.9345939999998</v>
      </c>
      <c r="G56" s="307">
        <v>1997</v>
      </c>
      <c r="H56" s="307">
        <v>2076</v>
      </c>
      <c r="I56" s="307">
        <v>2170</v>
      </c>
      <c r="J56" s="307">
        <v>2665</v>
      </c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</row>
    <row r="57" spans="1:22">
      <c r="A57" s="243" t="s">
        <v>523</v>
      </c>
      <c r="B57" s="411">
        <v>1.9367019999999999</v>
      </c>
      <c r="C57" s="402">
        <v>1.90984</v>
      </c>
      <c r="D57" s="307">
        <v>1.8848800000000001</v>
      </c>
      <c r="E57" s="307">
        <v>1.8610139999999999</v>
      </c>
      <c r="F57" s="307">
        <v>1.8446180000000001</v>
      </c>
      <c r="G57" s="307">
        <v>16</v>
      </c>
      <c r="H57" s="307">
        <v>192</v>
      </c>
      <c r="I57" s="307">
        <v>192</v>
      </c>
      <c r="J57" s="307">
        <v>192</v>
      </c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</row>
    <row r="58" spans="1:22">
      <c r="A58" s="243" t="s">
        <v>514</v>
      </c>
      <c r="B58" s="411">
        <v>5763.5536860000002</v>
      </c>
      <c r="C58" s="402">
        <v>5475.6549969999996</v>
      </c>
      <c r="D58" s="307">
        <v>5639.7271309999996</v>
      </c>
      <c r="E58" s="307">
        <v>5652.5396849999997</v>
      </c>
      <c r="F58" s="307">
        <v>6352.6732869999996</v>
      </c>
      <c r="G58" s="307">
        <v>6289</v>
      </c>
      <c r="H58" s="307">
        <v>6290</v>
      </c>
      <c r="I58" s="307">
        <v>6224</v>
      </c>
      <c r="J58" s="307">
        <v>6160</v>
      </c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</row>
    <row r="59" spans="1:22" ht="17.25">
      <c r="A59" s="243" t="s">
        <v>524</v>
      </c>
      <c r="B59" s="411">
        <v>9471.9190089999993</v>
      </c>
      <c r="C59" s="402">
        <v>9089.7143610000003</v>
      </c>
      <c r="D59" s="307">
        <v>5406.2576689999996</v>
      </c>
      <c r="E59" s="307">
        <v>5231.9223529999999</v>
      </c>
      <c r="F59" s="307">
        <v>5475.293627</v>
      </c>
      <c r="G59" s="307">
        <v>4930</v>
      </c>
      <c r="H59" s="307">
        <v>3785</v>
      </c>
      <c r="I59" s="307">
        <v>3844</v>
      </c>
      <c r="J59" s="307">
        <v>3832</v>
      </c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</row>
    <row r="60" spans="1:22">
      <c r="A60" s="240" t="s">
        <v>603</v>
      </c>
      <c r="B60" s="399">
        <f>SUM(B48:B59)</f>
        <v>39692.014710631593</v>
      </c>
      <c r="C60" s="406">
        <v>37331.848230000003</v>
      </c>
      <c r="D60" s="406">
        <v>32720.785686000003</v>
      </c>
      <c r="E60" s="406">
        <v>33008.027416999998</v>
      </c>
      <c r="F60" s="406">
        <v>33521.042905000002</v>
      </c>
      <c r="G60" s="406">
        <v>31458</v>
      </c>
      <c r="H60" s="406">
        <v>31849</v>
      </c>
      <c r="I60" s="406">
        <v>30748</v>
      </c>
      <c r="J60" s="406">
        <v>30294</v>
      </c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</row>
    <row r="61" spans="1:22">
      <c r="A61" s="244"/>
      <c r="B61" s="409"/>
      <c r="C61" s="410"/>
      <c r="D61" s="410"/>
      <c r="E61" s="410"/>
      <c r="F61" s="410"/>
      <c r="G61" s="410"/>
      <c r="H61" s="410"/>
      <c r="I61" s="410"/>
      <c r="J61" s="410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</row>
    <row r="62" spans="1:22">
      <c r="A62" s="243" t="s">
        <v>525</v>
      </c>
      <c r="B62" s="411">
        <v>7.425401449999999</v>
      </c>
      <c r="C62" s="451">
        <v>6.4397880000000001</v>
      </c>
      <c r="D62" s="410"/>
      <c r="E62" s="410"/>
      <c r="F62" s="410"/>
      <c r="G62" s="410"/>
      <c r="H62" s="410"/>
      <c r="I62" s="410"/>
      <c r="J62" s="410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</row>
    <row r="63" spans="1:22">
      <c r="A63" s="243" t="s">
        <v>526</v>
      </c>
      <c r="B63" s="411">
        <v>110.56645886999999</v>
      </c>
      <c r="C63" s="451">
        <v>68.556912999999994</v>
      </c>
      <c r="D63" s="410"/>
      <c r="E63" s="410"/>
      <c r="F63" s="410"/>
      <c r="G63" s="410"/>
      <c r="H63" s="410"/>
      <c r="I63" s="410"/>
      <c r="J63" s="410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</row>
    <row r="64" spans="1:22">
      <c r="A64" s="247" t="s">
        <v>527</v>
      </c>
      <c r="B64" s="411">
        <v>3.6952722399999995</v>
      </c>
      <c r="C64" s="375">
        <v>17.773987999999999</v>
      </c>
      <c r="D64" s="375"/>
      <c r="E64" s="313"/>
      <c r="F64" s="313"/>
      <c r="G64" s="313"/>
      <c r="H64" s="313"/>
      <c r="I64" s="313"/>
      <c r="J64" s="313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</row>
    <row r="65" spans="1:22">
      <c r="A65" s="243" t="s">
        <v>528</v>
      </c>
      <c r="B65" s="411">
        <v>899.43920940419991</v>
      </c>
      <c r="C65" s="402">
        <v>752.53510000000006</v>
      </c>
      <c r="D65" s="307">
        <v>389.93753800000002</v>
      </c>
      <c r="E65" s="307">
        <v>384.02513800000003</v>
      </c>
      <c r="F65" s="307">
        <v>461.20347500000003</v>
      </c>
      <c r="G65" s="307">
        <v>416</v>
      </c>
      <c r="H65" s="307">
        <v>501</v>
      </c>
      <c r="I65" s="307">
        <v>351.91980866760002</v>
      </c>
      <c r="J65" s="307">
        <v>336</v>
      </c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</row>
    <row r="66" spans="1:22">
      <c r="A66" s="243" t="s">
        <v>529</v>
      </c>
      <c r="B66" s="411">
        <v>13353.4030022681</v>
      </c>
      <c r="C66" s="402">
        <v>13242.616212999999</v>
      </c>
      <c r="D66" s="307">
        <v>11227.364388</v>
      </c>
      <c r="E66" s="307">
        <v>11217.103274999999</v>
      </c>
      <c r="F66" s="307">
        <v>11223.169862999999</v>
      </c>
      <c r="G66" s="307">
        <v>11121</v>
      </c>
      <c r="H66" s="307">
        <v>10621</v>
      </c>
      <c r="I66" s="307">
        <v>10594.585419471599</v>
      </c>
      <c r="J66" s="307">
        <v>10554</v>
      </c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</row>
    <row r="67" spans="1:22" ht="17.25">
      <c r="A67" s="243" t="s">
        <v>530</v>
      </c>
      <c r="B67" s="411">
        <v>0</v>
      </c>
      <c r="C67" s="402">
        <v>73.868359999999996</v>
      </c>
      <c r="D67" s="307">
        <v>1904.0142960000001</v>
      </c>
      <c r="E67" s="307">
        <v>1766.653196</v>
      </c>
      <c r="F67" s="307">
        <v>583.40226700000005</v>
      </c>
      <c r="G67" s="307">
        <v>2177</v>
      </c>
      <c r="H67" s="307">
        <v>3383</v>
      </c>
      <c r="I67" s="307">
        <v>3421.8037039999999</v>
      </c>
      <c r="J67" s="307">
        <v>2229</v>
      </c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</row>
    <row r="68" spans="1:22">
      <c r="A68" s="240" t="s">
        <v>604</v>
      </c>
      <c r="B68" s="399">
        <f>SUM(B46:B67)-B60</f>
        <v>151403.82213220472</v>
      </c>
      <c r="C68" s="406">
        <v>146371.455919</v>
      </c>
      <c r="D68" s="406">
        <v>138291.18009899999</v>
      </c>
      <c r="E68" s="406">
        <v>137165.01992700002</v>
      </c>
      <c r="F68" s="406">
        <v>136685.17286599998</v>
      </c>
      <c r="G68" s="406">
        <v>134324</v>
      </c>
      <c r="H68" s="406">
        <v>131602</v>
      </c>
      <c r="I68" s="406">
        <v>129618.30893213919</v>
      </c>
      <c r="J68" s="406">
        <v>129234</v>
      </c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</row>
    <row r="69" spans="1:22">
      <c r="A69" s="244"/>
      <c r="B69" s="314"/>
      <c r="C69" s="374"/>
      <c r="D69" s="374"/>
      <c r="E69" s="313"/>
      <c r="F69" s="313"/>
      <c r="G69" s="313"/>
      <c r="H69" s="313"/>
      <c r="I69" s="313"/>
      <c r="J69" s="313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</row>
    <row r="70" spans="1:22">
      <c r="A70" s="243" t="s">
        <v>531</v>
      </c>
      <c r="B70" s="411">
        <v>6813.171995949212</v>
      </c>
      <c r="C70" s="402">
        <v>6586.7155163549996</v>
      </c>
      <c r="D70" s="402">
        <v>6223.0803252299993</v>
      </c>
      <c r="E70" s="307">
        <v>6172.42374621</v>
      </c>
      <c r="F70" s="307">
        <v>6150.7962458099992</v>
      </c>
      <c r="G70" s="307">
        <v>6045</v>
      </c>
      <c r="H70" s="307">
        <v>5922.0360000000001</v>
      </c>
      <c r="I70" s="307">
        <v>5832.8239019462635</v>
      </c>
      <c r="J70" s="307">
        <v>5815.53</v>
      </c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</row>
    <row r="71" spans="1:22">
      <c r="A71" s="244" t="s">
        <v>532</v>
      </c>
      <c r="B71" s="411"/>
      <c r="C71" s="51"/>
      <c r="D71" s="51"/>
      <c r="E71" s="307"/>
      <c r="F71" s="307"/>
      <c r="G71" s="307"/>
      <c r="H71" s="307"/>
      <c r="I71" s="307"/>
      <c r="J71" s="307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</row>
    <row r="72" spans="1:22">
      <c r="A72" s="243" t="s">
        <v>533</v>
      </c>
      <c r="B72" s="411">
        <v>3785.0955533051183</v>
      </c>
      <c r="C72" s="402">
        <v>3659.2863979750005</v>
      </c>
      <c r="D72" s="402">
        <v>3457.2668473500003</v>
      </c>
      <c r="E72" s="307">
        <v>3429.1243034500003</v>
      </c>
      <c r="F72" s="307">
        <v>3417.1090254500004</v>
      </c>
      <c r="G72" s="307">
        <v>3358</v>
      </c>
      <c r="H72" s="307">
        <v>3290.02</v>
      </c>
      <c r="I72" s="307">
        <v>3240.4577233034797</v>
      </c>
      <c r="J72" s="307">
        <v>3230.8500000000004</v>
      </c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</row>
    <row r="73" spans="1:22">
      <c r="A73" s="239" t="s">
        <v>534</v>
      </c>
      <c r="B73" s="411">
        <v>6737.4700848831098</v>
      </c>
      <c r="C73" s="402">
        <v>6528.1669339873997</v>
      </c>
      <c r="D73" s="402">
        <v>6167.7640556724009</v>
      </c>
      <c r="E73" s="307">
        <v>6117.5577573547998</v>
      </c>
      <c r="F73" s="307">
        <v>6109.7909375045992</v>
      </c>
      <c r="G73" s="307">
        <v>6014</v>
      </c>
      <c r="H73" s="307">
        <v>5922.0360000000001</v>
      </c>
      <c r="I73" s="307">
        <v>5832.8239019462635</v>
      </c>
      <c r="J73" s="307">
        <v>5815.53</v>
      </c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</row>
    <row r="74" spans="1:22">
      <c r="A74" s="243" t="s">
        <v>615</v>
      </c>
      <c r="B74" s="411">
        <v>3769.9551710918977</v>
      </c>
      <c r="C74" s="402">
        <v>3659.2863979750005</v>
      </c>
      <c r="D74" s="402">
        <v>3457.2668473500003</v>
      </c>
      <c r="E74" s="307">
        <v>3429.1243034500003</v>
      </c>
      <c r="F74" s="307">
        <v>3417.1090254500004</v>
      </c>
      <c r="G74" s="307">
        <v>2686</v>
      </c>
      <c r="H74" s="307">
        <v>1974.0119999999999</v>
      </c>
      <c r="I74" s="307">
        <v>1944.2746339820878</v>
      </c>
      <c r="J74" s="307">
        <v>1292.3399999999999</v>
      </c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</row>
    <row r="75" spans="1:22">
      <c r="A75" s="243" t="s">
        <v>535</v>
      </c>
      <c r="B75" s="411">
        <v>14292.520809280126</v>
      </c>
      <c r="C75" s="402">
        <v>13846.739729937401</v>
      </c>
      <c r="D75" s="402">
        <v>13082.2977503724</v>
      </c>
      <c r="E75" s="307">
        <v>12975.8063642548</v>
      </c>
      <c r="F75" s="307">
        <v>12944.008988404601</v>
      </c>
      <c r="G75" s="307">
        <v>12058</v>
      </c>
      <c r="H75" s="307">
        <v>11186.067999999999</v>
      </c>
      <c r="I75" s="307">
        <v>11017.556259231831</v>
      </c>
      <c r="J75" s="307">
        <v>10338.720000000001</v>
      </c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</row>
    <row r="76" spans="1:22">
      <c r="A76" s="298" t="s">
        <v>536</v>
      </c>
      <c r="B76" s="411">
        <v>5569.9689563192078</v>
      </c>
      <c r="C76" s="402">
        <v>5343.6013732775991</v>
      </c>
      <c r="D76" s="402">
        <v>5423.5037512074568</v>
      </c>
      <c r="E76" s="307">
        <v>5307.9626985351997</v>
      </c>
      <c r="F76" s="307">
        <v>4714.9932977854023</v>
      </c>
      <c r="G76" s="307">
        <v>5302</v>
      </c>
      <c r="H76" s="307">
        <v>6338.7036879999996</v>
      </c>
      <c r="I76" s="307">
        <v>6323.6198388219054</v>
      </c>
      <c r="J76" s="307">
        <v>6596.75</v>
      </c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</row>
    <row r="77" spans="1:22">
      <c r="A77" s="243"/>
      <c r="B77" s="89"/>
      <c r="C77" s="376"/>
      <c r="D77" s="376"/>
      <c r="E77" s="376"/>
      <c r="F77" s="79"/>
      <c r="G77" s="79"/>
      <c r="H77" s="79"/>
      <c r="I77" s="79"/>
      <c r="J77" s="79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</row>
    <row r="78" spans="1:22">
      <c r="A78" s="248" t="s">
        <v>537</v>
      </c>
      <c r="B78" s="309">
        <v>0.17618882658230089</v>
      </c>
      <c r="C78" s="377">
        <v>0.1761071272928697</v>
      </c>
      <c r="D78" s="377">
        <v>0.17881814536361706</v>
      </c>
      <c r="E78" s="377">
        <v>0.17829765447985454</v>
      </c>
      <c r="F78" s="310">
        <v>0.17419548479920452</v>
      </c>
      <c r="G78" s="310">
        <v>0.1742411952812471</v>
      </c>
      <c r="H78" s="310">
        <v>0.17816614859484137</v>
      </c>
      <c r="I78" s="80">
        <v>0.17878647076110671</v>
      </c>
      <c r="J78" s="81">
        <v>0.17604500363681383</v>
      </c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</row>
    <row r="79" spans="1:22">
      <c r="A79" s="248" t="s">
        <v>538</v>
      </c>
      <c r="B79" s="309">
        <v>0.19704128254106268</v>
      </c>
      <c r="C79" s="377">
        <v>0.19719531383593547</v>
      </c>
      <c r="D79" s="377">
        <v>0.20109125951707726</v>
      </c>
      <c r="E79" s="377">
        <v>0.19896614412273325</v>
      </c>
      <c r="F79" s="310">
        <v>0.19051313862140207</v>
      </c>
      <c r="G79" s="310">
        <v>0.18755416201782732</v>
      </c>
      <c r="H79" s="310">
        <v>0.19177168898669308</v>
      </c>
      <c r="I79" s="80">
        <v>0.19260396317213382</v>
      </c>
      <c r="J79" s="81">
        <v>0.19101010569973845</v>
      </c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</row>
    <row r="80" spans="1:22">
      <c r="A80" s="249" t="s">
        <v>539</v>
      </c>
      <c r="B80" s="311">
        <v>0.22054328280690091</v>
      </c>
      <c r="C80" s="378">
        <v>0.21580225295463332</v>
      </c>
      <c r="D80" s="378">
        <v>0.22029718226813585</v>
      </c>
      <c r="E80" s="378">
        <v>0.21887526894836687</v>
      </c>
      <c r="F80" s="310">
        <v>0.21047394159607966</v>
      </c>
      <c r="G80" s="310">
        <v>0.20306738888393117</v>
      </c>
      <c r="H80" s="310">
        <v>0.20764545267202023</v>
      </c>
      <c r="I80" s="80">
        <v>0.20868965366738312</v>
      </c>
      <c r="J80" s="81">
        <v>0.20712041722766455</v>
      </c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</row>
    <row r="81" spans="1:22">
      <c r="A81" s="249" t="s">
        <v>540</v>
      </c>
      <c r="B81" s="311">
        <v>7.1400000000000005E-2</v>
      </c>
      <c r="C81" s="378">
        <v>7.1900000000000006E-2</v>
      </c>
      <c r="D81" s="378">
        <v>7.1199999999999999E-2</v>
      </c>
      <c r="E81" s="378">
        <v>6.9839999999999999E-2</v>
      </c>
      <c r="F81" s="310">
        <v>6.7699999999999996E-2</v>
      </c>
      <c r="G81" s="310">
        <v>6.8500000000000005E-2</v>
      </c>
      <c r="H81" s="310">
        <v>6.83E-2</v>
      </c>
      <c r="I81" s="80">
        <v>7.0999999999999994E-2</v>
      </c>
      <c r="J81" s="81">
        <v>7.0499999999999993E-2</v>
      </c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</row>
    <row r="82" spans="1:22"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</row>
    <row r="84" spans="1:22">
      <c r="A84" s="474" t="s">
        <v>626</v>
      </c>
    </row>
    <row r="85" spans="1:22">
      <c r="A85" s="474" t="s">
        <v>616</v>
      </c>
    </row>
    <row r="86" spans="1:22">
      <c r="A86" s="474" t="s">
        <v>617</v>
      </c>
    </row>
    <row r="87" spans="1:22">
      <c r="A87" s="474" t="s">
        <v>618</v>
      </c>
    </row>
    <row r="88" spans="1:22">
      <c r="A88" s="474" t="s">
        <v>627</v>
      </c>
    </row>
    <row r="89" spans="1:22">
      <c r="A89" s="455"/>
    </row>
    <row r="90" spans="1:22">
      <c r="A90" s="455"/>
    </row>
  </sheetData>
  <phoneticPr fontId="28" type="noConversion"/>
  <pageMargins left="0.7" right="0.7" top="0.75" bottom="0.75" header="0.3" footer="0.3"/>
  <pageSetup paperSize="9" scale="53" orientation="portrait" r:id="rId1"/>
  <headerFooter>
    <oddHeader xml:space="preserve">&amp;RFactbook - SpareBank 1 SR-Bank Group </oddHeader>
    <oddFooter>&amp;R&amp;P av &amp;N</oddFooter>
  </headerFooter>
  <colBreaks count="1" manualBreakCount="1">
    <brk id="10" max="7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92B1-EC31-4D04-B76B-6166F1665972}">
  <dimension ref="A2:Q18"/>
  <sheetViews>
    <sheetView showGridLines="0" zoomScale="85" zoomScaleNormal="85" workbookViewId="0">
      <selection activeCell="A22" sqref="A22"/>
    </sheetView>
  </sheetViews>
  <sheetFormatPr baseColWidth="10" defaultColWidth="11.42578125" defaultRowHeight="15"/>
  <cols>
    <col min="1" max="1" width="43.42578125" bestFit="1" customWidth="1"/>
    <col min="2" max="2" width="15.85546875" customWidth="1"/>
    <col min="3" max="4" width="10.42578125" customWidth="1"/>
    <col min="5" max="5" width="10.7109375" customWidth="1"/>
    <col min="6" max="7" width="10.5703125" customWidth="1"/>
    <col min="8" max="8" width="10.42578125" customWidth="1"/>
    <col min="9" max="9" width="9.7109375" customWidth="1"/>
  </cols>
  <sheetData>
    <row r="2" spans="1:17" ht="18.75">
      <c r="A2" s="55" t="s">
        <v>210</v>
      </c>
      <c r="B2" s="55"/>
      <c r="C2" s="261"/>
    </row>
    <row r="3" spans="1:17" ht="14.25" customHeight="1">
      <c r="A3" s="55"/>
      <c r="B3" s="55"/>
      <c r="C3" s="261"/>
    </row>
    <row r="4" spans="1:17" ht="15.75" customHeight="1">
      <c r="A4" s="260" t="s">
        <v>621</v>
      </c>
      <c r="B4" s="55"/>
      <c r="C4" s="261"/>
    </row>
    <row r="5" spans="1:17" ht="18.75">
      <c r="A5" t="s">
        <v>622</v>
      </c>
      <c r="B5" s="55"/>
    </row>
    <row r="6" spans="1:17" ht="18.75">
      <c r="A6" s="452" t="s">
        <v>623</v>
      </c>
      <c r="B6" s="55"/>
    </row>
    <row r="7" spans="1:17">
      <c r="A7" s="238" t="s">
        <v>213</v>
      </c>
      <c r="B7" s="15" t="s">
        <v>0</v>
      </c>
      <c r="C7" s="15" t="s">
        <v>1</v>
      </c>
      <c r="D7" s="15" t="s">
        <v>2</v>
      </c>
      <c r="E7" s="15" t="s">
        <v>3</v>
      </c>
      <c r="F7" s="15" t="s">
        <v>4</v>
      </c>
      <c r="G7" s="15" t="s">
        <v>5</v>
      </c>
      <c r="H7" s="15" t="s">
        <v>6</v>
      </c>
      <c r="I7" s="15" t="s">
        <v>7</v>
      </c>
    </row>
    <row r="8" spans="1:17">
      <c r="A8" t="s">
        <v>541</v>
      </c>
      <c r="B8" s="3">
        <v>39150</v>
      </c>
      <c r="C8" s="276">
        <v>37607</v>
      </c>
      <c r="D8" s="276">
        <v>31269</v>
      </c>
      <c r="E8" s="276">
        <v>33163</v>
      </c>
      <c r="F8" s="276">
        <v>35161</v>
      </c>
      <c r="G8" s="276">
        <v>34509</v>
      </c>
      <c r="H8" s="31">
        <v>37000000000</v>
      </c>
      <c r="I8" s="31">
        <v>34000000000</v>
      </c>
      <c r="J8" s="276"/>
      <c r="K8" s="276"/>
      <c r="L8" s="276"/>
      <c r="M8" s="276"/>
      <c r="N8" s="276"/>
      <c r="O8" s="276"/>
      <c r="P8" s="276"/>
      <c r="Q8" s="276"/>
    </row>
    <row r="9" spans="1:17">
      <c r="A9" t="s">
        <v>542</v>
      </c>
      <c r="B9" s="3">
        <v>7123</v>
      </c>
      <c r="C9" s="276">
        <v>6765</v>
      </c>
      <c r="D9" s="276">
        <v>5474</v>
      </c>
      <c r="E9" s="276">
        <v>4962</v>
      </c>
      <c r="F9" s="276">
        <v>4311</v>
      </c>
      <c r="G9" s="276">
        <v>3943</v>
      </c>
      <c r="H9" s="31">
        <v>1696743140.0799999</v>
      </c>
      <c r="I9" s="31">
        <v>1342992873.0999999</v>
      </c>
      <c r="J9" s="276"/>
      <c r="K9" s="276"/>
      <c r="L9" s="276"/>
      <c r="M9" s="276"/>
      <c r="N9" s="276"/>
      <c r="O9" s="276"/>
      <c r="P9" s="276"/>
      <c r="Q9" s="276"/>
    </row>
    <row r="10" spans="1:17">
      <c r="A10" t="s">
        <v>543</v>
      </c>
      <c r="B10" s="3">
        <v>4549</v>
      </c>
      <c r="C10" s="276">
        <v>4323</v>
      </c>
      <c r="D10" s="276">
        <v>3753</v>
      </c>
      <c r="E10" s="276">
        <v>3463</v>
      </c>
      <c r="F10" s="276">
        <v>2959</v>
      </c>
      <c r="G10" s="276">
        <v>2429</v>
      </c>
      <c r="H10" s="31">
        <v>2358740954.9899998</v>
      </c>
      <c r="I10" s="31">
        <v>2503405264.1999998</v>
      </c>
      <c r="J10" s="276"/>
      <c r="K10" s="276"/>
      <c r="L10" s="276"/>
      <c r="M10" s="276"/>
      <c r="N10" s="276"/>
      <c r="O10" s="276"/>
      <c r="P10" s="276"/>
      <c r="Q10" s="276"/>
    </row>
    <row r="11" spans="1:17">
      <c r="A11" t="s">
        <v>544</v>
      </c>
      <c r="B11" s="3">
        <v>1838</v>
      </c>
      <c r="C11" s="340">
        <v>1932</v>
      </c>
      <c r="D11" s="340">
        <v>2460</v>
      </c>
      <c r="E11" s="276">
        <v>2543</v>
      </c>
      <c r="F11" s="276">
        <v>1268</v>
      </c>
      <c r="G11" s="276">
        <v>1143</v>
      </c>
      <c r="H11" s="31">
        <v>544103535.12</v>
      </c>
      <c r="I11" s="31">
        <v>544073250.42999995</v>
      </c>
      <c r="J11" s="276"/>
      <c r="K11" s="276"/>
      <c r="L11" s="276"/>
      <c r="M11" s="276"/>
      <c r="N11" s="276"/>
      <c r="O11" s="276"/>
      <c r="P11" s="276"/>
      <c r="Q11" s="276"/>
    </row>
    <row r="12" spans="1:17">
      <c r="A12" t="s">
        <v>545</v>
      </c>
      <c r="B12" s="3">
        <v>266</v>
      </c>
      <c r="C12" s="276">
        <v>236</v>
      </c>
      <c r="D12" s="276">
        <v>274</v>
      </c>
      <c r="E12" s="276">
        <v>269</v>
      </c>
      <c r="F12" s="276">
        <v>165</v>
      </c>
      <c r="G12" s="276">
        <v>260</v>
      </c>
      <c r="H12" s="31">
        <v>184076397.75999999</v>
      </c>
      <c r="I12" s="31">
        <v>184157947.61000001</v>
      </c>
      <c r="J12" s="276"/>
      <c r="K12" s="276"/>
      <c r="L12" s="276"/>
      <c r="M12" s="276"/>
      <c r="N12" s="276"/>
      <c r="O12" s="276"/>
      <c r="P12" s="276"/>
      <c r="Q12" s="276"/>
    </row>
    <row r="13" spans="1:17">
      <c r="A13" t="s">
        <v>546</v>
      </c>
      <c r="B13" s="3">
        <v>668</v>
      </c>
      <c r="C13" s="276">
        <v>626</v>
      </c>
      <c r="D13" s="276">
        <v>632</v>
      </c>
      <c r="E13" s="276">
        <v>648</v>
      </c>
      <c r="F13" s="276">
        <v>627</v>
      </c>
      <c r="G13" s="276"/>
      <c r="H13" s="31"/>
      <c r="I13" s="31"/>
      <c r="J13" s="276"/>
      <c r="K13" s="276"/>
      <c r="L13" s="276"/>
      <c r="M13" s="276"/>
      <c r="N13" s="276"/>
      <c r="O13" s="276"/>
      <c r="P13" s="276"/>
      <c r="Q13" s="276"/>
    </row>
    <row r="14" spans="1:17">
      <c r="A14" t="s">
        <v>547</v>
      </c>
      <c r="B14" s="3">
        <v>866</v>
      </c>
      <c r="C14" s="276">
        <v>547</v>
      </c>
      <c r="D14" s="276">
        <v>585</v>
      </c>
      <c r="E14" s="276">
        <v>459</v>
      </c>
      <c r="F14" s="276">
        <v>168</v>
      </c>
      <c r="G14" s="276"/>
      <c r="H14" s="31"/>
      <c r="I14" s="31"/>
      <c r="J14" s="276"/>
      <c r="K14" s="276"/>
      <c r="L14" s="276"/>
      <c r="M14" s="276"/>
      <c r="N14" s="276"/>
      <c r="O14" s="276"/>
      <c r="P14" s="276"/>
      <c r="Q14" s="276"/>
    </row>
    <row r="15" spans="1:17">
      <c r="A15" t="s">
        <v>548</v>
      </c>
      <c r="B15" s="3">
        <v>351</v>
      </c>
      <c r="C15" s="276">
        <v>330</v>
      </c>
      <c r="D15" s="276">
        <v>259</v>
      </c>
      <c r="E15" s="276">
        <v>213</v>
      </c>
      <c r="F15" s="276">
        <v>264</v>
      </c>
      <c r="G15" s="276"/>
      <c r="H15" s="31"/>
      <c r="I15" s="31"/>
      <c r="J15" s="276"/>
      <c r="K15" s="276"/>
      <c r="L15" s="276"/>
      <c r="M15" s="276"/>
      <c r="N15" s="276"/>
      <c r="O15" s="276"/>
      <c r="P15" s="276"/>
      <c r="Q15" s="276"/>
    </row>
    <row r="16" spans="1:17">
      <c r="A16" s="8" t="s">
        <v>353</v>
      </c>
      <c r="B16" s="327">
        <f>SUM(B8:B15)</f>
        <v>54811</v>
      </c>
      <c r="C16" s="327">
        <f t="shared" ref="C16:E16" si="0">SUM(C8:C15)</f>
        <v>52366</v>
      </c>
      <c r="D16" s="327">
        <f t="shared" si="0"/>
        <v>44706</v>
      </c>
      <c r="E16" s="327">
        <f t="shared" si="0"/>
        <v>45720</v>
      </c>
      <c r="F16" s="327">
        <f>SUM(F8:F15)</f>
        <v>44923</v>
      </c>
      <c r="G16" s="327">
        <v>42284</v>
      </c>
      <c r="H16" s="32">
        <v>41783664027.950005</v>
      </c>
      <c r="I16" s="32">
        <v>38574629335.339996</v>
      </c>
      <c r="J16" s="276"/>
      <c r="K16" s="276"/>
      <c r="L16" s="276"/>
      <c r="M16" s="276"/>
      <c r="N16" s="276"/>
      <c r="O16" s="276"/>
      <c r="P16" s="276"/>
      <c r="Q16" s="276"/>
    </row>
    <row r="18" spans="3:4">
      <c r="C18" s="31"/>
      <c r="D18" s="31"/>
    </row>
  </sheetData>
  <phoneticPr fontId="28" type="noConversion"/>
  <hyperlinks>
    <hyperlink ref="A6" r:id="rId1" xr:uid="{86EF2C9F-C278-4745-B0BC-5839CD025BC0}"/>
  </hyperlinks>
  <pageMargins left="0.7" right="0.7" top="0.75" bottom="0.75" header="0.3" footer="0.3"/>
  <pageSetup paperSize="9" scale="63" orientation="portrait" r:id="rId2"/>
  <headerFooter>
    <oddHeader xml:space="preserve">&amp;RFactbook - SpareBank 1 SR-Bank Group </oddHeader>
    <oddFooter>&amp;R&amp;P av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E0297-133F-47F0-8C28-11ABB08A0CE8}">
  <dimension ref="B6:B14"/>
  <sheetViews>
    <sheetView showGridLines="0" topLeftCell="C1" zoomScaleNormal="100" workbookViewId="0">
      <selection activeCell="V49" sqref="V49"/>
    </sheetView>
  </sheetViews>
  <sheetFormatPr baseColWidth="10" defaultColWidth="11.42578125" defaultRowHeight="15"/>
  <cols>
    <col min="7" max="7" width="13.85546875" customWidth="1"/>
  </cols>
  <sheetData>
    <row r="6" spans="2:2" ht="36">
      <c r="B6" s="61" t="s">
        <v>160</v>
      </c>
    </row>
    <row r="8" spans="2:2" ht="18.75">
      <c r="B8" s="46" t="s">
        <v>549</v>
      </c>
    </row>
    <row r="10" spans="2:2" ht="18.75">
      <c r="B10" s="46" t="s">
        <v>550</v>
      </c>
    </row>
    <row r="12" spans="2:2" ht="18.75">
      <c r="B12" s="46" t="s">
        <v>551</v>
      </c>
    </row>
    <row r="14" spans="2:2" ht="18.75">
      <c r="B14" s="46" t="s">
        <v>552</v>
      </c>
    </row>
  </sheetData>
  <pageMargins left="0.7" right="0.7" top="0.75" bottom="0.75" header="0.3" footer="0.3"/>
  <pageSetup paperSize="9" scale="63" fitToHeight="0" orientation="portrait" r:id="rId1"/>
  <headerFooter>
    <oddHeader xml:space="preserve">&amp;RFactbook - SpareBank 1 SR-Bank Group </oddHeader>
    <oddFooter>&amp;R&amp;P av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2E4D0-63DF-4FE6-B748-3B2C8D4FB1F4}">
  <dimension ref="A2:U58"/>
  <sheetViews>
    <sheetView showGridLines="0" zoomScale="85" zoomScaleNormal="85" workbookViewId="0">
      <selection activeCell="G26" sqref="G26"/>
    </sheetView>
  </sheetViews>
  <sheetFormatPr baseColWidth="10" defaultColWidth="11.42578125" defaultRowHeight="15"/>
  <cols>
    <col min="1" max="1" width="48.42578125" customWidth="1"/>
    <col min="2" max="3" width="14.7109375" customWidth="1"/>
    <col min="4" max="4" width="13" customWidth="1"/>
    <col min="5" max="5" width="15.5703125" bestFit="1" customWidth="1"/>
    <col min="6" max="6" width="15.42578125" bestFit="1" customWidth="1"/>
    <col min="7" max="7" width="15.7109375" bestFit="1" customWidth="1"/>
    <col min="8" max="12" width="14.7109375" customWidth="1"/>
    <col min="16" max="16" width="11.7109375" bestFit="1" customWidth="1"/>
  </cols>
  <sheetData>
    <row r="2" spans="1:10" ht="18.75">
      <c r="A2" s="55" t="s">
        <v>553</v>
      </c>
    </row>
    <row r="3" spans="1:10" ht="18.75">
      <c r="A3" s="55"/>
    </row>
    <row r="5" spans="1:10">
      <c r="A5" s="364">
        <v>45382</v>
      </c>
      <c r="B5" s="461" t="s">
        <v>554</v>
      </c>
      <c r="C5" s="461"/>
      <c r="D5" s="461"/>
      <c r="E5" s="461"/>
      <c r="F5" s="461"/>
      <c r="G5" s="461"/>
    </row>
    <row r="6" spans="1:10" ht="25.5">
      <c r="A6" s="93" t="s">
        <v>213</v>
      </c>
      <c r="B6" s="43" t="s">
        <v>167</v>
      </c>
      <c r="C6" s="63" t="s">
        <v>174</v>
      </c>
      <c r="D6" s="63" t="s">
        <v>179</v>
      </c>
      <c r="E6" s="63" t="s">
        <v>555</v>
      </c>
      <c r="F6" s="44" t="s">
        <v>556</v>
      </c>
      <c r="G6" s="257" t="s">
        <v>557</v>
      </c>
    </row>
    <row r="7" spans="1:10">
      <c r="A7" t="s" vm="8">
        <v>10</v>
      </c>
      <c r="B7" s="276">
        <v>569.20776617000149</v>
      </c>
      <c r="C7" s="276">
        <v>555.27769566999996</v>
      </c>
      <c r="D7" s="276">
        <v>249.63107506999984</v>
      </c>
      <c r="E7" s="276">
        <v>358.25645151997952</v>
      </c>
      <c r="F7" s="276">
        <v>-2.916564219999783</v>
      </c>
      <c r="G7" s="277">
        <v>1729.4564242099812</v>
      </c>
      <c r="H7" s="276"/>
      <c r="I7" s="276"/>
      <c r="J7" s="276"/>
    </row>
    <row r="8" spans="1:10">
      <c r="A8" t="s" vm="9">
        <v>14</v>
      </c>
      <c r="B8" s="276">
        <v>154.02549600999998</v>
      </c>
      <c r="C8" s="276">
        <v>96.714343780000021</v>
      </c>
      <c r="D8" s="276">
        <v>35.11050997000001</v>
      </c>
      <c r="E8" s="276">
        <v>211.56896267000008</v>
      </c>
      <c r="F8" s="276">
        <v>-17.469055479999998</v>
      </c>
      <c r="G8" s="277">
        <v>479.9502569500001</v>
      </c>
      <c r="H8" s="276"/>
      <c r="I8" s="276"/>
      <c r="J8" s="276"/>
    </row>
    <row r="9" spans="1:10">
      <c r="A9" t="s" vm="10">
        <v>17</v>
      </c>
      <c r="B9" s="276">
        <v>5.27301515</v>
      </c>
      <c r="C9" s="276">
        <v>19.074962230000001</v>
      </c>
      <c r="D9" s="276">
        <v>11.06591386</v>
      </c>
      <c r="E9" s="276">
        <v>114.02402699000339</v>
      </c>
      <c r="F9" s="276">
        <v>1.430511474609375E-12</v>
      </c>
      <c r="G9" s="277">
        <v>149.43791823000481</v>
      </c>
      <c r="H9" s="276"/>
      <c r="I9" s="276"/>
      <c r="J9" s="276"/>
    </row>
    <row r="10" spans="1:10">
      <c r="A10" s="7" t="s">
        <v>18</v>
      </c>
      <c r="B10" s="279">
        <v>728.50627733000147</v>
      </c>
      <c r="C10" s="279">
        <v>671.06700167999998</v>
      </c>
      <c r="D10" s="279">
        <v>295.80749889999987</v>
      </c>
      <c r="E10" s="279">
        <v>683.84944117998293</v>
      </c>
      <c r="F10" s="279">
        <v>-20.385619699998347</v>
      </c>
      <c r="G10" s="278">
        <v>2358.8445993899863</v>
      </c>
      <c r="H10" s="276"/>
      <c r="I10" s="276"/>
      <c r="J10" s="276"/>
    </row>
    <row r="11" spans="1:10">
      <c r="A11" t="s" vm="11">
        <v>120</v>
      </c>
      <c r="B11" s="276">
        <v>-201.60144314000019</v>
      </c>
      <c r="C11" s="276">
        <v>-59.36631100999999</v>
      </c>
      <c r="D11" s="276">
        <v>-37.492507459999999</v>
      </c>
      <c r="E11" s="276">
        <v>-547.68671644999995</v>
      </c>
      <c r="F11" s="276">
        <v>20.385619700000003</v>
      </c>
      <c r="G11" s="277">
        <v>-825.76135836000014</v>
      </c>
      <c r="H11" s="276"/>
      <c r="I11" s="276"/>
      <c r="J11" s="276"/>
    </row>
    <row r="12" spans="1:10">
      <c r="A12" s="7" t="s">
        <v>23</v>
      </c>
      <c r="B12" s="279">
        <v>526.90483419000134</v>
      </c>
      <c r="C12" s="279">
        <v>611.70069066999997</v>
      </c>
      <c r="D12" s="279">
        <v>258.31499143999986</v>
      </c>
      <c r="E12" s="279">
        <v>136.16272472998298</v>
      </c>
      <c r="F12" s="279">
        <v>1.6555645743210334E-12</v>
      </c>
      <c r="G12" s="278">
        <v>1533.0832410299863</v>
      </c>
      <c r="H12" s="276"/>
      <c r="I12" s="276"/>
      <c r="J12" s="276"/>
    </row>
    <row r="13" spans="1:10">
      <c r="A13" t="s" vm="12">
        <v>197</v>
      </c>
      <c r="B13" s="276">
        <v>-12.168550650000007</v>
      </c>
      <c r="C13" s="276">
        <v>43.207812899999588</v>
      </c>
      <c r="D13" s="276">
        <v>-65.983201750000006</v>
      </c>
      <c r="E13" s="276">
        <v>5.5422333389287814E-13</v>
      </c>
      <c r="F13" s="276">
        <v>0</v>
      </c>
      <c r="G13" s="277">
        <v>-34.943939499999871</v>
      </c>
      <c r="H13" s="276"/>
      <c r="I13" s="276"/>
      <c r="J13" s="276"/>
    </row>
    <row r="14" spans="1:10">
      <c r="A14" s="8" t="s">
        <v>25</v>
      </c>
      <c r="B14" s="327">
        <v>514.7362835400013</v>
      </c>
      <c r="C14" s="327">
        <v>654.90850356999954</v>
      </c>
      <c r="D14" s="327">
        <v>192.33178968999985</v>
      </c>
      <c r="E14" s="327">
        <v>136.16272472998355</v>
      </c>
      <c r="F14" s="327">
        <v>1.6555645743210334E-12</v>
      </c>
      <c r="G14" s="292">
        <v>1498.1393015299864</v>
      </c>
      <c r="H14" s="276"/>
      <c r="I14" s="276"/>
      <c r="J14" s="276"/>
    </row>
    <row r="15" spans="1:10">
      <c r="B15" s="273"/>
      <c r="C15" s="273"/>
      <c r="D15" s="273"/>
      <c r="E15" s="273"/>
      <c r="F15" s="273"/>
      <c r="G15" s="272"/>
      <c r="H15" s="276"/>
      <c r="I15" s="276"/>
      <c r="J15" s="276"/>
    </row>
    <row r="16" spans="1:10">
      <c r="A16" s="5" t="s">
        <v>558</v>
      </c>
      <c r="B16" s="274"/>
      <c r="C16" s="274"/>
      <c r="D16" s="274"/>
      <c r="E16" s="274"/>
      <c r="F16" s="274"/>
      <c r="G16" s="275"/>
      <c r="H16" s="276"/>
      <c r="I16" s="276"/>
      <c r="J16" s="276"/>
    </row>
    <row r="17" spans="1:14">
      <c r="A17" s="9" t="s" vm="83">
        <v>42</v>
      </c>
      <c r="B17" s="325">
        <v>162472.36877924963</v>
      </c>
      <c r="C17" s="325">
        <v>89606.117400210031</v>
      </c>
      <c r="D17" s="325">
        <v>21904.083878059952</v>
      </c>
      <c r="E17" s="325">
        <v>4358.4686747207597</v>
      </c>
      <c r="F17" s="325">
        <v>-157.5366009</v>
      </c>
      <c r="G17" s="324">
        <v>278183.50213134038</v>
      </c>
      <c r="H17" s="276"/>
      <c r="J17" s="276"/>
    </row>
    <row r="18" spans="1:14">
      <c r="A18" t="s" vm="92">
        <v>559</v>
      </c>
      <c r="B18" s="347">
        <v>-144.44908082000001</v>
      </c>
      <c r="C18" s="347">
        <v>-785.96292435999999</v>
      </c>
      <c r="D18" s="347">
        <v>-296.81194154000002</v>
      </c>
      <c r="E18" s="276">
        <v>0</v>
      </c>
      <c r="F18" s="276">
        <v>0</v>
      </c>
      <c r="G18" s="277">
        <v>-1227.2239793999984</v>
      </c>
      <c r="H18" s="276"/>
    </row>
    <row r="19" spans="1:14">
      <c r="A19" t="s" vm="43">
        <v>52</v>
      </c>
      <c r="B19" s="276">
        <v>70884.771529859936</v>
      </c>
      <c r="C19" s="276">
        <v>53715.555795320113</v>
      </c>
      <c r="D19" s="276">
        <v>20987.95414356999</v>
      </c>
      <c r="E19" s="276">
        <v>5337.0764187902305</v>
      </c>
      <c r="F19" s="276">
        <v>-219.33405077</v>
      </c>
      <c r="G19" s="277">
        <v>150706.02383677027</v>
      </c>
      <c r="H19" s="276"/>
    </row>
    <row r="22" spans="1:14">
      <c r="A22" s="364">
        <v>45016</v>
      </c>
      <c r="B22" s="461" t="s">
        <v>554</v>
      </c>
      <c r="C22" s="461"/>
      <c r="D22" s="461"/>
      <c r="E22" s="461"/>
      <c r="F22" s="461"/>
      <c r="G22" s="461"/>
      <c r="H22" s="1"/>
      <c r="I22" s="1"/>
      <c r="J22" s="1"/>
      <c r="K22" s="1"/>
      <c r="L22" s="1"/>
      <c r="M22" s="1"/>
      <c r="N22" s="1"/>
    </row>
    <row r="23" spans="1:14" ht="25.5">
      <c r="A23" s="93" t="s">
        <v>213</v>
      </c>
      <c r="B23" s="43" t="s">
        <v>167</v>
      </c>
      <c r="C23" s="63" t="s">
        <v>174</v>
      </c>
      <c r="D23" s="63" t="s">
        <v>179</v>
      </c>
      <c r="E23" s="63" t="s">
        <v>555</v>
      </c>
      <c r="F23" s="44" t="s">
        <v>556</v>
      </c>
      <c r="G23" s="44" t="s">
        <v>557</v>
      </c>
    </row>
    <row r="24" spans="1:14">
      <c r="A24" t="s" vm="8">
        <v>10</v>
      </c>
      <c r="B24" s="276">
        <v>514.78581426999983</v>
      </c>
      <c r="C24" s="276">
        <v>511.9365855299996</v>
      </c>
      <c r="D24" s="276">
        <v>213.4552852100002</v>
      </c>
      <c r="E24" s="276">
        <v>162.41679694999638</v>
      </c>
      <c r="F24" s="276">
        <v>-0.81460699999995534</v>
      </c>
      <c r="G24" s="276">
        <v>1401.7798749599961</v>
      </c>
    </row>
    <row r="25" spans="1:14">
      <c r="A25" t="s" vm="9">
        <v>14</v>
      </c>
      <c r="B25" s="276">
        <v>148.66873839999997</v>
      </c>
      <c r="C25" s="276">
        <v>81.518652699999976</v>
      </c>
      <c r="D25" s="276">
        <v>33.735222120000003</v>
      </c>
      <c r="E25" s="276">
        <v>207.76481226000024</v>
      </c>
      <c r="F25" s="276">
        <v>-16.814680020000001</v>
      </c>
      <c r="G25" s="276">
        <v>454.87274546000015</v>
      </c>
    </row>
    <row r="26" spans="1:14">
      <c r="A26" t="s" vm="10">
        <v>17</v>
      </c>
      <c r="B26" s="276">
        <v>4.2778873200000005</v>
      </c>
      <c r="C26" s="276">
        <v>16.794935290000005</v>
      </c>
      <c r="D26" s="276">
        <v>7.1446708700000015</v>
      </c>
      <c r="E26" s="276">
        <v>42.416107369985291</v>
      </c>
      <c r="F26" s="276">
        <v>3.8000011444091798E-7</v>
      </c>
      <c r="G26" s="276">
        <v>70.633601229985416</v>
      </c>
    </row>
    <row r="27" spans="1:14">
      <c r="A27" s="7" t="s">
        <v>18</v>
      </c>
      <c r="B27" s="279">
        <v>667.73243998999976</v>
      </c>
      <c r="C27" s="279">
        <v>610.25017351999963</v>
      </c>
      <c r="D27" s="279">
        <v>254.3351782000002</v>
      </c>
      <c r="E27" s="279">
        <v>412.59771657998192</v>
      </c>
      <c r="F27" s="279">
        <v>-17.629286639999844</v>
      </c>
      <c r="G27" s="279">
        <v>1927.2862216499818</v>
      </c>
    </row>
    <row r="28" spans="1:14">
      <c r="A28" s="13" t="s" vm="11">
        <v>120</v>
      </c>
      <c r="B28" s="276">
        <v>-185.83122997000007</v>
      </c>
      <c r="C28" s="276">
        <v>-56.192851949999991</v>
      </c>
      <c r="D28" s="276">
        <v>-34.228974480000005</v>
      </c>
      <c r="E28" s="276">
        <v>-502.83927368000013</v>
      </c>
      <c r="F28" s="276">
        <v>17.62928728</v>
      </c>
      <c r="G28" s="276">
        <v>-761.46304280000027</v>
      </c>
    </row>
    <row r="29" spans="1:14">
      <c r="A29" s="7" t="s">
        <v>23</v>
      </c>
      <c r="B29" s="279">
        <v>481.90121001999967</v>
      </c>
      <c r="C29" s="279">
        <v>554.05732156999966</v>
      </c>
      <c r="D29" s="279">
        <v>220.1062037200002</v>
      </c>
      <c r="E29" s="279">
        <v>-90.241557100018213</v>
      </c>
      <c r="F29" s="279">
        <v>6.4000015598253412E-7</v>
      </c>
      <c r="G29" s="279">
        <v>1165.8231788499816</v>
      </c>
    </row>
    <row r="30" spans="1:14">
      <c r="A30" s="13" t="s" vm="12">
        <v>197</v>
      </c>
      <c r="B30" s="276">
        <v>-1.6831248999999584</v>
      </c>
      <c r="C30" s="276">
        <v>-14.711066360000219</v>
      </c>
      <c r="D30" s="276">
        <v>-17.608356179999948</v>
      </c>
      <c r="E30" s="276">
        <v>0</v>
      </c>
      <c r="F30" s="276">
        <v>0</v>
      </c>
      <c r="G30" s="276">
        <v>-34.502547439999908</v>
      </c>
    </row>
    <row r="31" spans="1:14">
      <c r="A31" s="8" t="s">
        <v>25</v>
      </c>
      <c r="B31" s="327">
        <v>480.21808511999973</v>
      </c>
      <c r="C31" s="327">
        <v>539.34625520999941</v>
      </c>
      <c r="D31" s="327">
        <v>202.49784754000024</v>
      </c>
      <c r="E31" s="327">
        <v>-90.241557100018213</v>
      </c>
      <c r="F31" s="327">
        <v>6.4000015598253412E-7</v>
      </c>
      <c r="G31" s="327">
        <v>1131.3206314099816</v>
      </c>
    </row>
    <row r="32" spans="1:14">
      <c r="B32" s="276"/>
      <c r="C32" s="276"/>
      <c r="D32" s="276"/>
      <c r="E32" s="276"/>
      <c r="F32" s="276"/>
      <c r="G32" s="276"/>
    </row>
    <row r="33" spans="1:21">
      <c r="A33" s="5" t="s">
        <v>558</v>
      </c>
      <c r="B33" s="276"/>
      <c r="C33" s="276"/>
      <c r="D33" s="276"/>
      <c r="E33" s="276"/>
      <c r="F33" s="276"/>
      <c r="G33" s="276" t="s">
        <v>560</v>
      </c>
    </row>
    <row r="34" spans="1:21">
      <c r="A34" s="9" t="s" vm="83">
        <v>42</v>
      </c>
      <c r="B34" s="325">
        <v>153581.62019246991</v>
      </c>
      <c r="C34" s="325">
        <v>81559.78120476006</v>
      </c>
      <c r="D34" s="325">
        <v>18965.284335730012</v>
      </c>
      <c r="E34" s="325">
        <v>4315.3628024199279</v>
      </c>
      <c r="F34" s="325">
        <v>-215.66943778000001</v>
      </c>
      <c r="G34" s="325">
        <v>258206.37909759994</v>
      </c>
    </row>
    <row r="35" spans="1:21">
      <c r="A35" t="s" vm="92">
        <v>559</v>
      </c>
      <c r="B35" s="276">
        <v>-151.02960992000064</v>
      </c>
      <c r="C35" s="276">
        <v>-1240.07483213</v>
      </c>
      <c r="D35" s="276">
        <v>-221.96719388</v>
      </c>
      <c r="E35" s="276">
        <v>0</v>
      </c>
      <c r="F35" s="276">
        <v>0</v>
      </c>
      <c r="G35" s="276">
        <v>-1611.84305365</v>
      </c>
    </row>
    <row r="36" spans="1:21">
      <c r="A36" t="s" vm="43">
        <v>52</v>
      </c>
      <c r="B36" s="276">
        <v>66929.73816249978</v>
      </c>
      <c r="C36" s="276">
        <v>61418.192400110049</v>
      </c>
      <c r="D36" s="276">
        <v>20743.208834549987</v>
      </c>
      <c r="E36" s="276">
        <v>3400.4812820104398</v>
      </c>
      <c r="F36" s="276">
        <v>-348.09605164999999</v>
      </c>
      <c r="G36" s="276">
        <v>152143.52462752024</v>
      </c>
    </row>
    <row r="39" spans="1:21" ht="18.75">
      <c r="A39" s="55" t="s">
        <v>561</v>
      </c>
    </row>
    <row r="41" spans="1:21">
      <c r="A41" s="16" t="s">
        <v>562</v>
      </c>
      <c r="B41" s="65" t="s">
        <v>0</v>
      </c>
      <c r="C41" s="15" t="s">
        <v>1</v>
      </c>
      <c r="D41" s="15" t="s">
        <v>2</v>
      </c>
      <c r="E41" s="15" t="s">
        <v>3</v>
      </c>
      <c r="F41" s="15" t="s">
        <v>4</v>
      </c>
      <c r="G41" s="15" t="s">
        <v>5</v>
      </c>
      <c r="H41" s="15" t="s">
        <v>6</v>
      </c>
      <c r="I41" s="15" t="s">
        <v>7</v>
      </c>
      <c r="J41" s="15" t="s">
        <v>8</v>
      </c>
    </row>
    <row r="42" spans="1:21">
      <c r="A42" t="s">
        <v>563</v>
      </c>
      <c r="B42" s="269">
        <v>0.629</v>
      </c>
      <c r="C42" s="254">
        <v>0.63200000000000001</v>
      </c>
      <c r="D42" s="254">
        <v>0.626</v>
      </c>
      <c r="E42" s="20">
        <v>0.627</v>
      </c>
      <c r="F42" s="20">
        <v>0.63100000000000001</v>
      </c>
      <c r="G42" s="20">
        <v>0.63600000000000001</v>
      </c>
      <c r="H42" s="20">
        <v>0.65300000000000002</v>
      </c>
      <c r="I42" s="20">
        <v>0.65900000000000003</v>
      </c>
      <c r="J42" s="20">
        <v>0.65700000000000003</v>
      </c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</row>
    <row r="43" spans="1:21">
      <c r="A43" t="s">
        <v>564</v>
      </c>
      <c r="B43" s="269">
        <v>0.307</v>
      </c>
      <c r="C43" s="254">
        <v>0.30199999999999999</v>
      </c>
      <c r="D43" s="254">
        <v>0.30199999999999999</v>
      </c>
      <c r="E43" s="20">
        <v>0.30499999999999999</v>
      </c>
      <c r="F43" s="20">
        <v>0.30199999999999999</v>
      </c>
      <c r="G43" s="20">
        <v>0.30099999999999999</v>
      </c>
      <c r="H43" s="20">
        <v>0.27700000000000002</v>
      </c>
      <c r="I43" s="20">
        <v>0.28299999999999997</v>
      </c>
      <c r="J43" s="20">
        <v>0.27800000000000002</v>
      </c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</row>
    <row r="44" spans="1:21">
      <c r="A44" t="s">
        <v>565</v>
      </c>
      <c r="B44" s="269">
        <v>6.4000000000000001E-2</v>
      </c>
      <c r="C44" s="254">
        <v>6.6000000000000003E-2</v>
      </c>
      <c r="D44" s="254">
        <v>7.1999999999999995E-2</v>
      </c>
      <c r="E44" s="20">
        <v>6.8000000000000005E-2</v>
      </c>
      <c r="F44" s="20">
        <v>6.7000000000000004E-2</v>
      </c>
      <c r="G44" s="20">
        <v>6.4000000000000001E-2</v>
      </c>
      <c r="H44" s="20">
        <v>7.0000000000000007E-2</v>
      </c>
      <c r="I44" s="20">
        <v>5.8000000000000003E-2</v>
      </c>
      <c r="J44" s="20">
        <v>6.5000000000000002E-2</v>
      </c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</row>
    <row r="45" spans="1:21"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</row>
    <row r="46" spans="1:21" ht="18.75">
      <c r="A46" s="55" t="s">
        <v>566</v>
      </c>
      <c r="K46" s="254"/>
      <c r="L46" s="254"/>
      <c r="M46" s="254"/>
      <c r="N46" s="254"/>
      <c r="O46" s="254"/>
      <c r="P46" s="254"/>
      <c r="Q46" s="254"/>
      <c r="R46" s="254"/>
    </row>
    <row r="47" spans="1:21" ht="18.75">
      <c r="A47" s="55"/>
      <c r="K47" s="254"/>
      <c r="L47" s="254"/>
      <c r="M47" s="254"/>
      <c r="N47" s="254"/>
      <c r="O47" s="254"/>
      <c r="P47" s="254"/>
      <c r="Q47" s="254"/>
      <c r="R47" s="254"/>
    </row>
    <row r="48" spans="1:21">
      <c r="A48" s="14" t="s">
        <v>283</v>
      </c>
      <c r="B48" s="65" t="s">
        <v>0</v>
      </c>
      <c r="C48" s="15" t="s">
        <v>1</v>
      </c>
      <c r="D48" s="15" t="s">
        <v>2</v>
      </c>
      <c r="E48" s="15" t="s">
        <v>3</v>
      </c>
      <c r="F48" s="15" t="s">
        <v>4</v>
      </c>
      <c r="G48" s="15" t="s">
        <v>5</v>
      </c>
      <c r="H48" s="15" t="s">
        <v>6</v>
      </c>
      <c r="I48" s="15" t="s">
        <v>7</v>
      </c>
      <c r="J48" s="15" t="s">
        <v>8</v>
      </c>
      <c r="K48" s="254"/>
      <c r="L48" s="254"/>
      <c r="M48" s="254"/>
      <c r="N48" s="254"/>
      <c r="O48" s="254"/>
      <c r="P48" s="254"/>
      <c r="Q48" s="254"/>
      <c r="R48" s="254"/>
    </row>
    <row r="49" spans="1:21">
      <c r="A49" t="s">
        <v>567</v>
      </c>
      <c r="B49" s="269">
        <v>0.61699999999999999</v>
      </c>
      <c r="C49" s="254">
        <v>0.624</v>
      </c>
      <c r="D49" s="20">
        <v>0.624</v>
      </c>
      <c r="E49" s="20">
        <v>0.625</v>
      </c>
      <c r="F49" s="20">
        <v>0.63600000000000001</v>
      </c>
      <c r="G49" s="20">
        <v>0.64400000000000002</v>
      </c>
      <c r="H49" s="20">
        <v>0.65</v>
      </c>
      <c r="I49" s="20">
        <v>0.65700000000000003</v>
      </c>
      <c r="J49" s="20">
        <v>0.66900000000000004</v>
      </c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</row>
    <row r="50" spans="1:21">
      <c r="A50" t="s">
        <v>568</v>
      </c>
      <c r="B50" s="269">
        <v>0.14699999999999999</v>
      </c>
      <c r="C50" s="254">
        <v>0.14899999999999999</v>
      </c>
      <c r="D50" s="20">
        <v>0.14299999999999999</v>
      </c>
      <c r="E50" s="20">
        <v>0.14499999999999999</v>
      </c>
      <c r="F50" s="20">
        <v>0.13900000000000001</v>
      </c>
      <c r="G50" s="20">
        <v>0.14099999999999999</v>
      </c>
      <c r="H50" s="20">
        <v>0.14199999999999999</v>
      </c>
      <c r="I50" s="20">
        <v>0.14099999999999999</v>
      </c>
      <c r="J50" s="20">
        <v>0.13900000000000001</v>
      </c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</row>
    <row r="51" spans="1:21">
      <c r="A51" t="s">
        <v>569</v>
      </c>
      <c r="B51" s="269">
        <v>7.4999999999999997E-2</v>
      </c>
      <c r="C51" s="254">
        <v>7.1999999999999995E-2</v>
      </c>
      <c r="D51" s="20">
        <v>7.4999999999999997E-2</v>
      </c>
      <c r="E51" s="20">
        <v>7.9000000000000001E-2</v>
      </c>
      <c r="F51" s="20">
        <v>8.2000000000000003E-2</v>
      </c>
      <c r="G51" s="20">
        <v>7.6999999999999999E-2</v>
      </c>
      <c r="H51" s="20">
        <v>7.1999999999999995E-2</v>
      </c>
      <c r="I51" s="20">
        <v>7.4999999999999997E-2</v>
      </c>
      <c r="J51" s="20">
        <v>7.2999999999999995E-2</v>
      </c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</row>
    <row r="52" spans="1:21">
      <c r="A52" t="s">
        <v>570</v>
      </c>
      <c r="B52" s="269">
        <v>0.161</v>
      </c>
      <c r="C52" s="254">
        <v>0.155</v>
      </c>
      <c r="D52" s="20">
        <v>0.158</v>
      </c>
      <c r="E52" s="20">
        <v>0.152</v>
      </c>
      <c r="F52" s="20">
        <v>0.14199999999999999</v>
      </c>
      <c r="G52" s="20">
        <v>0.13800000000000001</v>
      </c>
      <c r="H52" s="20">
        <v>0.13700000000000001</v>
      </c>
      <c r="I52" s="20">
        <v>0.127</v>
      </c>
      <c r="J52" s="20">
        <v>0.11899999999999999</v>
      </c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</row>
    <row r="53" spans="1:21">
      <c r="B53" s="254"/>
      <c r="C53" s="254"/>
      <c r="D53" s="254"/>
      <c r="E53" s="254"/>
      <c r="F53" s="254"/>
      <c r="G53" s="254"/>
      <c r="H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</row>
    <row r="54" spans="1:21">
      <c r="K54" s="254"/>
      <c r="L54" s="254"/>
      <c r="M54" s="254"/>
      <c r="N54" s="254"/>
      <c r="O54" s="254"/>
      <c r="P54" s="254"/>
      <c r="Q54" s="254"/>
      <c r="R54" s="254"/>
    </row>
    <row r="55" spans="1:21">
      <c r="K55" s="254"/>
      <c r="L55" s="254"/>
      <c r="M55" s="254"/>
      <c r="N55" s="254"/>
      <c r="O55" s="254"/>
      <c r="P55" s="254"/>
      <c r="Q55" s="254"/>
      <c r="R55" s="254"/>
    </row>
    <row r="56" spans="1:21">
      <c r="K56" s="254"/>
      <c r="L56" s="254"/>
      <c r="M56" s="254"/>
      <c r="N56" s="254"/>
      <c r="O56" s="254"/>
      <c r="P56" s="254"/>
      <c r="Q56" s="254"/>
      <c r="R56" s="254"/>
    </row>
    <row r="58" spans="1:21" ht="15.75">
      <c r="B58" s="304"/>
      <c r="C58" s="304"/>
    </row>
  </sheetData>
  <mergeCells count="2">
    <mergeCell ref="B22:G22"/>
    <mergeCell ref="B5:G5"/>
  </mergeCells>
  <phoneticPr fontId="28" type="noConversion"/>
  <pageMargins left="0.7" right="0.7" top="0.75" bottom="0.75" header="0.3" footer="0.3"/>
  <pageSetup paperSize="9" scale="54" fitToHeight="0" orientation="portrait" r:id="rId1"/>
  <headerFooter>
    <oddHeader xml:space="preserve">&amp;RFactbook - SpareBank 1 SR-Bank Group </oddHeader>
    <oddFooter>&amp;R&amp;P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38E12-7030-4EC8-8AF7-EF22E631E8CA}">
  <dimension ref="A2:J28"/>
  <sheetViews>
    <sheetView showGridLines="0" workbookViewId="0">
      <selection activeCell="D42" sqref="D42"/>
    </sheetView>
  </sheetViews>
  <sheetFormatPr baseColWidth="10" defaultColWidth="11.42578125" defaultRowHeight="15"/>
  <cols>
    <col min="1" max="1" width="13.28515625" customWidth="1"/>
  </cols>
  <sheetData>
    <row r="2" spans="1:10" ht="23.25">
      <c r="A2" s="58" t="s">
        <v>76</v>
      </c>
      <c r="B2" s="13"/>
      <c r="C2" s="13"/>
      <c r="D2" s="13"/>
      <c r="E2" s="13"/>
      <c r="F2" s="13"/>
      <c r="G2" s="13"/>
      <c r="H2" s="13"/>
      <c r="I2" s="13"/>
      <c r="J2" s="13"/>
    </row>
    <row r="4" spans="1:10">
      <c r="A4" s="59" t="s">
        <v>77</v>
      </c>
    </row>
    <row r="5" spans="1:10">
      <c r="A5" t="s">
        <v>78</v>
      </c>
      <c r="E5" t="s">
        <v>79</v>
      </c>
      <c r="H5" t="s">
        <v>80</v>
      </c>
    </row>
    <row r="6" spans="1:10">
      <c r="A6" t="s">
        <v>81</v>
      </c>
      <c r="E6" t="s">
        <v>82</v>
      </c>
      <c r="H6" t="s">
        <v>83</v>
      </c>
    </row>
    <row r="8" spans="1:10">
      <c r="A8" s="59" t="s">
        <v>84</v>
      </c>
    </row>
    <row r="9" spans="1:10">
      <c r="A9" t="s">
        <v>85</v>
      </c>
      <c r="E9" t="s">
        <v>86</v>
      </c>
      <c r="H9" t="s">
        <v>87</v>
      </c>
    </row>
    <row r="12" spans="1:10" ht="21">
      <c r="A12" s="60" t="s">
        <v>88</v>
      </c>
      <c r="B12" s="13"/>
      <c r="C12" s="13"/>
      <c r="D12" s="13"/>
      <c r="E12" s="13"/>
      <c r="F12" s="13"/>
      <c r="G12" s="13"/>
      <c r="H12" s="13"/>
      <c r="I12" s="13"/>
      <c r="J12" s="13"/>
    </row>
    <row r="14" spans="1:10">
      <c r="A14" t="s">
        <v>89</v>
      </c>
      <c r="C14" t="s">
        <v>90</v>
      </c>
    </row>
    <row r="15" spans="1:10">
      <c r="C15" t="s">
        <v>91</v>
      </c>
    </row>
    <row r="16" spans="1:10">
      <c r="A16" t="s">
        <v>92</v>
      </c>
      <c r="C16" t="s">
        <v>93</v>
      </c>
    </row>
    <row r="19" spans="1:10" ht="21">
      <c r="A19" s="60" t="s">
        <v>94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t="s">
        <v>610</v>
      </c>
    </row>
    <row r="23" spans="1:10" ht="21">
      <c r="A23" s="60" t="s">
        <v>95</v>
      </c>
      <c r="B23" s="13"/>
      <c r="C23" s="13"/>
      <c r="D23" s="13"/>
      <c r="E23" s="13"/>
      <c r="F23" s="13"/>
      <c r="G23" s="13"/>
      <c r="H23" s="13"/>
      <c r="I23" s="13"/>
      <c r="J23" s="13"/>
    </row>
    <row r="25" spans="1:10" ht="18.75">
      <c r="A25" s="35">
        <v>2024</v>
      </c>
    </row>
    <row r="26" spans="1:10">
      <c r="C26" s="450"/>
    </row>
    <row r="27" spans="1:10">
      <c r="A27" t="s">
        <v>608</v>
      </c>
      <c r="C27" s="450">
        <v>45512</v>
      </c>
    </row>
    <row r="28" spans="1:10">
      <c r="A28" t="s">
        <v>609</v>
      </c>
      <c r="C28" s="450">
        <v>45596</v>
      </c>
    </row>
  </sheetData>
  <pageMargins left="0.7" right="0.7" top="0.75" bottom="0.75" header="0.3" footer="0.3"/>
  <pageSetup paperSize="9" scale="63" fitToHeight="0" orientation="portrait" r:id="rId1"/>
  <headerFooter>
    <oddHeader xml:space="preserve">&amp;RFactbook - SpareBank 1 SR-Bank Group </oddHeader>
    <oddFooter>&amp;R&amp;P av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7043-42CB-4FB6-8C39-EDFE09F54707}">
  <dimension ref="A2:T41"/>
  <sheetViews>
    <sheetView showGridLines="0" topLeftCell="B1" zoomScale="85" zoomScaleNormal="85" workbookViewId="0">
      <selection activeCell="V49" sqref="V49"/>
    </sheetView>
  </sheetViews>
  <sheetFormatPr baseColWidth="10" defaultColWidth="11.42578125" defaultRowHeight="15"/>
  <cols>
    <col min="1" max="1" width="47.7109375" customWidth="1"/>
    <col min="2" max="4" width="15.5703125" bestFit="1" customWidth="1"/>
    <col min="5" max="7" width="16.42578125" bestFit="1" customWidth="1"/>
    <col min="8" max="8" width="15.5703125" bestFit="1" customWidth="1"/>
    <col min="9" max="9" width="16.42578125" bestFit="1" customWidth="1"/>
  </cols>
  <sheetData>
    <row r="2" spans="1:19" ht="18.75">
      <c r="A2" s="55" t="s">
        <v>571</v>
      </c>
    </row>
    <row r="3" spans="1:19" ht="18.75">
      <c r="A3" s="55"/>
    </row>
    <row r="4" spans="1:19">
      <c r="A4" s="56" t="s">
        <v>292</v>
      </c>
    </row>
    <row r="5" spans="1:19">
      <c r="A5" s="93" t="s">
        <v>213</v>
      </c>
      <c r="B5" s="65" t="s" vm="108">
        <v>0</v>
      </c>
      <c r="C5" s="15" t="s" vm="101">
        <v>1</v>
      </c>
      <c r="D5" s="15" t="s" vm="102">
        <v>2</v>
      </c>
      <c r="E5" s="15" t="s" vm="100">
        <v>3</v>
      </c>
      <c r="F5" s="15" t="s" vm="103">
        <v>4</v>
      </c>
      <c r="G5" s="15" t="s" vm="97">
        <v>5</v>
      </c>
      <c r="H5" s="15" t="s" vm="94">
        <v>6</v>
      </c>
      <c r="I5" s="15" t="s" vm="4">
        <v>7</v>
      </c>
      <c r="J5" s="15" t="s" vm="5">
        <v>8</v>
      </c>
    </row>
    <row r="6" spans="1:19">
      <c r="A6" t="s" vm="8">
        <v>10</v>
      </c>
      <c r="B6" s="284">
        <v>569.20776617000615</v>
      </c>
      <c r="C6" s="283">
        <v>568.12533732001509</v>
      </c>
      <c r="D6" s="283">
        <v>522.86181884001599</v>
      </c>
      <c r="E6" s="283">
        <v>490.63361333999632</v>
      </c>
      <c r="F6" s="283">
        <v>514.78581427000108</v>
      </c>
      <c r="G6" s="283">
        <v>500.02729736001248</v>
      </c>
      <c r="H6" s="283">
        <v>451.70433206001451</v>
      </c>
      <c r="I6" s="283">
        <v>426.49174122001637</v>
      </c>
      <c r="J6" s="283">
        <v>412.15560368001201</v>
      </c>
      <c r="K6" s="276"/>
      <c r="L6" s="276"/>
      <c r="M6" s="276"/>
      <c r="N6" s="276"/>
      <c r="O6" s="276"/>
      <c r="P6" s="276"/>
      <c r="Q6" s="276"/>
      <c r="R6" s="276"/>
      <c r="S6" s="276"/>
    </row>
    <row r="7" spans="1:19">
      <c r="A7" t="s" vm="9">
        <v>14</v>
      </c>
      <c r="B7" s="284">
        <v>154.0254960100001</v>
      </c>
      <c r="C7" s="283">
        <v>167.46762474000025</v>
      </c>
      <c r="D7" s="283">
        <v>168.28271432</v>
      </c>
      <c r="E7" s="283">
        <v>167.33507704999988</v>
      </c>
      <c r="F7" s="283">
        <v>148.66873839999997</v>
      </c>
      <c r="G7" s="283">
        <v>168.49128532999998</v>
      </c>
      <c r="H7" s="283">
        <v>161.89847175999975</v>
      </c>
      <c r="I7" s="283">
        <v>158.00326842000001</v>
      </c>
      <c r="J7" s="283">
        <v>142.33866696999988</v>
      </c>
      <c r="K7" s="276"/>
      <c r="L7" s="276"/>
      <c r="M7" s="276"/>
      <c r="N7" s="276"/>
      <c r="O7" s="276"/>
      <c r="P7" s="276"/>
      <c r="Q7" s="276"/>
      <c r="R7" s="276"/>
      <c r="S7" s="276"/>
    </row>
    <row r="8" spans="1:19">
      <c r="A8" t="s" vm="10">
        <v>17</v>
      </c>
      <c r="B8" s="284">
        <v>5.2730151499999973</v>
      </c>
      <c r="C8" s="283">
        <v>5.571334020000001</v>
      </c>
      <c r="D8" s="283">
        <v>4.9155134700000023</v>
      </c>
      <c r="E8" s="283">
        <v>4.090386269999998</v>
      </c>
      <c r="F8" s="283">
        <v>4.2778873200000014</v>
      </c>
      <c r="G8" s="283">
        <v>0</v>
      </c>
      <c r="H8" s="283">
        <v>0.11556</v>
      </c>
      <c r="I8" s="283">
        <v>0</v>
      </c>
      <c r="J8" s="283">
        <v>7.8165000000000005E-3</v>
      </c>
      <c r="K8" s="276"/>
      <c r="L8" s="276"/>
      <c r="M8" s="276"/>
      <c r="N8" s="276"/>
      <c r="O8" s="276"/>
      <c r="P8" s="276"/>
      <c r="Q8" s="276"/>
      <c r="R8" s="276"/>
      <c r="S8" s="276"/>
    </row>
    <row r="9" spans="1:19">
      <c r="A9" s="7" t="s">
        <v>18</v>
      </c>
      <c r="B9" s="278">
        <v>728.50627733000624</v>
      </c>
      <c r="C9" s="279">
        <v>741.16429608001533</v>
      </c>
      <c r="D9" s="279">
        <v>696.0600466300159</v>
      </c>
      <c r="E9" s="279">
        <v>662.05907665999621</v>
      </c>
      <c r="F9" s="279">
        <v>667.73243999000101</v>
      </c>
      <c r="G9" s="279">
        <v>668.51858269001241</v>
      </c>
      <c r="H9" s="279">
        <v>613.71836382001425</v>
      </c>
      <c r="I9" s="279">
        <v>584.49500964001641</v>
      </c>
      <c r="J9" s="279">
        <v>554.5020871500119</v>
      </c>
      <c r="K9" s="276"/>
      <c r="L9" s="276"/>
      <c r="M9" s="276"/>
      <c r="N9" s="276"/>
      <c r="O9" s="276"/>
      <c r="P9" s="276"/>
      <c r="Q9" s="276"/>
      <c r="R9" s="276"/>
      <c r="S9" s="276"/>
    </row>
    <row r="10" spans="1:19">
      <c r="A10" t="s" vm="11">
        <v>120</v>
      </c>
      <c r="B10" s="284">
        <v>-201.60144314000041</v>
      </c>
      <c r="C10" s="283">
        <v>-210.32798875000114</v>
      </c>
      <c r="D10" s="283">
        <v>-187.6374014900002</v>
      </c>
      <c r="E10" s="283">
        <v>-134.04513668999968</v>
      </c>
      <c r="F10" s="283">
        <v>-185.83122997000046</v>
      </c>
      <c r="G10" s="283">
        <v>-181.44856493</v>
      </c>
      <c r="H10" s="283">
        <v>-174.87817791000074</v>
      </c>
      <c r="I10" s="283">
        <v>-123.66650596999968</v>
      </c>
      <c r="J10" s="283">
        <v>-165.19864404000026</v>
      </c>
      <c r="K10" s="276"/>
      <c r="L10" s="276"/>
      <c r="M10" s="276"/>
      <c r="N10" s="276"/>
      <c r="O10" s="276"/>
      <c r="P10" s="276"/>
      <c r="Q10" s="276"/>
      <c r="R10" s="276"/>
      <c r="S10" s="276"/>
    </row>
    <row r="11" spans="1:19">
      <c r="A11" s="7" t="s">
        <v>23</v>
      </c>
      <c r="B11" s="278">
        <v>526.90483419000589</v>
      </c>
      <c r="C11" s="279">
        <v>530.83630733001417</v>
      </c>
      <c r="D11" s="279">
        <v>508.42264514001567</v>
      </c>
      <c r="E11" s="279">
        <v>528.0139399699965</v>
      </c>
      <c r="F11" s="279">
        <v>481.90121002000058</v>
      </c>
      <c r="G11" s="279">
        <v>487.07001776001243</v>
      </c>
      <c r="H11" s="279">
        <v>438.84018591001347</v>
      </c>
      <c r="I11" s="279">
        <v>460.82850367001674</v>
      </c>
      <c r="J11" s="279">
        <v>389.30344311001164</v>
      </c>
      <c r="K11" s="276"/>
      <c r="L11" s="276"/>
      <c r="M11" s="276"/>
      <c r="N11" s="276"/>
      <c r="O11" s="276"/>
      <c r="P11" s="276"/>
      <c r="Q11" s="276"/>
      <c r="R11" s="276"/>
      <c r="S11" s="276"/>
    </row>
    <row r="12" spans="1:19">
      <c r="A12" t="s" vm="12">
        <v>197</v>
      </c>
      <c r="B12" s="284">
        <v>-12.168550650000059</v>
      </c>
      <c r="C12" s="283">
        <v>3.3867761600000486</v>
      </c>
      <c r="D12" s="283">
        <v>-2.8692271300000196</v>
      </c>
      <c r="E12" s="283">
        <v>-2.7403732399999128</v>
      </c>
      <c r="F12" s="283">
        <v>-2.1831248999999611</v>
      </c>
      <c r="G12" s="283">
        <v>9.2083183399999733</v>
      </c>
      <c r="H12" s="283">
        <v>7.9887346399999872</v>
      </c>
      <c r="I12" s="283">
        <v>-13.655827420000062</v>
      </c>
      <c r="J12" s="283">
        <v>0.4924388200000413</v>
      </c>
      <c r="K12" s="276"/>
      <c r="L12" s="276"/>
      <c r="M12" s="276"/>
      <c r="N12" s="276"/>
      <c r="O12" s="276"/>
      <c r="P12" s="276"/>
      <c r="Q12" s="276"/>
      <c r="R12" s="276"/>
      <c r="S12" s="276"/>
    </row>
    <row r="13" spans="1:19">
      <c r="A13" s="8" t="s">
        <v>25</v>
      </c>
      <c r="B13" s="292">
        <v>514.73628354000584</v>
      </c>
      <c r="C13" s="327">
        <v>534.22308349001423</v>
      </c>
      <c r="D13" s="327">
        <v>505.55341801001566</v>
      </c>
      <c r="E13" s="327">
        <v>525.27356672999656</v>
      </c>
      <c r="F13" s="327">
        <v>479.71808512000064</v>
      </c>
      <c r="G13" s="327">
        <v>496.27833610001238</v>
      </c>
      <c r="H13" s="327">
        <v>446.82892055001344</v>
      </c>
      <c r="I13" s="327">
        <v>447.17267625001671</v>
      </c>
      <c r="J13" s="327">
        <v>389.79588193001166</v>
      </c>
      <c r="K13" s="276"/>
      <c r="L13" s="276"/>
      <c r="M13" s="276"/>
      <c r="N13" s="276"/>
      <c r="O13" s="276"/>
      <c r="P13" s="276"/>
      <c r="Q13" s="276"/>
      <c r="R13" s="276"/>
      <c r="S13" s="276"/>
    </row>
    <row r="14" spans="1:19">
      <c r="K14" s="276"/>
    </row>
    <row r="15" spans="1:19">
      <c r="A15" s="56" t="s">
        <v>572</v>
      </c>
      <c r="K15" s="276"/>
    </row>
    <row r="16" spans="1:19">
      <c r="A16" s="92" t="s">
        <v>213</v>
      </c>
      <c r="B16" s="65" t="s" vm="108">
        <v>0</v>
      </c>
      <c r="C16" s="15" t="s" vm="101">
        <v>1</v>
      </c>
      <c r="D16" s="15" t="s" vm="102">
        <v>2</v>
      </c>
      <c r="E16" s="15" t="s" vm="100">
        <v>3</v>
      </c>
      <c r="F16" s="15" t="s" vm="103">
        <v>4</v>
      </c>
      <c r="G16" s="15" t="s" vm="97">
        <v>5</v>
      </c>
      <c r="H16" s="15" t="s" vm="94">
        <v>6</v>
      </c>
      <c r="I16" s="15" t="s" vm="4">
        <v>7</v>
      </c>
      <c r="J16" s="15" t="s" vm="5">
        <v>8</v>
      </c>
      <c r="K16" s="276"/>
    </row>
    <row r="17" spans="1:20">
      <c r="A17" s="9" t="s" vm="83">
        <v>42</v>
      </c>
      <c r="B17" s="277">
        <v>162472.36877924963</v>
      </c>
      <c r="C17" s="276">
        <v>159696.22754051001</v>
      </c>
      <c r="D17" s="276">
        <v>157485.28502391992</v>
      </c>
      <c r="E17" s="276">
        <v>155645.71582065994</v>
      </c>
      <c r="F17" s="276">
        <v>153581.62019246991</v>
      </c>
      <c r="G17" s="276">
        <v>151840.03393745984</v>
      </c>
      <c r="H17" s="276">
        <v>149626.85020649986</v>
      </c>
      <c r="I17" s="276">
        <v>147254.90958173986</v>
      </c>
      <c r="J17" s="276">
        <v>143835.66238062983</v>
      </c>
      <c r="K17" s="276"/>
      <c r="L17" s="276"/>
      <c r="M17" s="276"/>
      <c r="N17" s="276"/>
      <c r="O17" s="276"/>
      <c r="P17" s="276"/>
      <c r="Q17" s="276"/>
      <c r="R17" s="276"/>
    </row>
    <row r="18" spans="1:20">
      <c r="A18" t="s" vm="43">
        <v>52</v>
      </c>
      <c r="B18" s="277">
        <v>70884.771529859936</v>
      </c>
      <c r="C18" s="276">
        <v>70183.513366439816</v>
      </c>
      <c r="D18" s="276">
        <v>69107.902223969839</v>
      </c>
      <c r="E18" s="276">
        <v>70192.483540449801</v>
      </c>
      <c r="F18" s="276">
        <v>66929.73816249978</v>
      </c>
      <c r="G18" s="276">
        <v>66562.303310030024</v>
      </c>
      <c r="H18" s="276">
        <v>67392.710699840027</v>
      </c>
      <c r="I18" s="276">
        <v>69085.925640350004</v>
      </c>
      <c r="J18" s="276">
        <v>65241.486145650037</v>
      </c>
      <c r="K18" s="276"/>
      <c r="L18" s="276"/>
      <c r="M18" s="276"/>
      <c r="N18" s="276"/>
      <c r="O18" s="276"/>
      <c r="P18" s="276"/>
      <c r="Q18" s="276"/>
      <c r="R18" s="276"/>
    </row>
    <row r="19" spans="1:20">
      <c r="K19" s="276"/>
      <c r="L19" s="276"/>
      <c r="M19" s="276"/>
      <c r="N19" s="276"/>
      <c r="O19" s="276"/>
      <c r="P19" s="276"/>
      <c r="Q19" s="276"/>
      <c r="R19" s="276"/>
    </row>
    <row r="20" spans="1:20">
      <c r="A20" s="253" t="s">
        <v>573</v>
      </c>
      <c r="B20" s="65" t="s" vm="108">
        <v>0</v>
      </c>
      <c r="C20" s="15" t="s" vm="101">
        <v>1</v>
      </c>
      <c r="D20" s="15" t="s" vm="102">
        <v>2</v>
      </c>
      <c r="E20" s="15" t="s" vm="100">
        <v>3</v>
      </c>
      <c r="F20" s="15" t="s" vm="103">
        <v>4</v>
      </c>
      <c r="G20" s="15" t="s" vm="97">
        <v>5</v>
      </c>
      <c r="H20" s="15" t="s" vm="94">
        <v>6</v>
      </c>
      <c r="I20" s="15" t="s" vm="4">
        <v>7</v>
      </c>
      <c r="J20" s="15" t="s" vm="5">
        <v>8</v>
      </c>
      <c r="K20" s="276"/>
      <c r="L20" s="276"/>
      <c r="M20" s="276"/>
      <c r="N20" s="276"/>
      <c r="O20" s="276"/>
      <c r="P20" s="276"/>
      <c r="Q20" s="276"/>
      <c r="R20" s="276"/>
    </row>
    <row r="21" spans="1:20">
      <c r="A21" t="s">
        <v>186</v>
      </c>
      <c r="B21" s="68">
        <v>0.27673260946889128</v>
      </c>
      <c r="C21" s="17">
        <v>0.28378051919448416</v>
      </c>
      <c r="D21" s="17">
        <v>0.26957071074320271</v>
      </c>
      <c r="E21" s="17">
        <v>0.20246703264947341</v>
      </c>
      <c r="F21" s="17">
        <v>0.27830193478810644</v>
      </c>
      <c r="G21" s="17">
        <v>0.27141887993581248</v>
      </c>
      <c r="H21" s="17">
        <v>0.28494858263893735</v>
      </c>
      <c r="I21" s="17">
        <v>0.21157837779686847</v>
      </c>
      <c r="J21" s="17">
        <v>0.29792249275214783</v>
      </c>
      <c r="K21" s="276"/>
      <c r="L21" s="276"/>
      <c r="M21" s="276"/>
      <c r="N21" s="276"/>
      <c r="O21" s="276"/>
      <c r="P21" s="276"/>
      <c r="Q21" s="276"/>
      <c r="R21" s="276"/>
    </row>
    <row r="22" spans="1:20">
      <c r="A22" s="24" t="s">
        <v>574</v>
      </c>
      <c r="B22" s="68">
        <v>0.436288164335012</v>
      </c>
      <c r="C22" s="17">
        <v>0.43948134810283118</v>
      </c>
      <c r="D22" s="17">
        <v>0.4388213299640869</v>
      </c>
      <c r="E22" s="17">
        <v>0.45097600772595542</v>
      </c>
      <c r="F22" s="17">
        <v>0.43579262986432105</v>
      </c>
      <c r="G22" s="17">
        <v>0.43837123572723796</v>
      </c>
      <c r="H22" s="17">
        <v>0.45040519536989126</v>
      </c>
      <c r="I22" s="17">
        <v>0.46915872507463685</v>
      </c>
      <c r="J22" s="17">
        <v>0.45358352070575247</v>
      </c>
      <c r="K22" s="276"/>
      <c r="L22" s="276"/>
      <c r="M22" s="276"/>
      <c r="N22" s="276"/>
      <c r="O22" s="276"/>
      <c r="P22" s="276"/>
      <c r="Q22" s="276"/>
      <c r="R22" s="276"/>
    </row>
    <row r="23" spans="1:20">
      <c r="K23" s="276"/>
      <c r="L23" s="276"/>
      <c r="M23" s="276"/>
      <c r="N23" s="276"/>
      <c r="O23" s="276"/>
      <c r="P23" s="276"/>
      <c r="Q23" s="276"/>
      <c r="R23" s="276"/>
    </row>
    <row r="24" spans="1:20">
      <c r="K24" s="276"/>
      <c r="L24" s="276"/>
      <c r="M24" s="276"/>
      <c r="N24" s="276"/>
      <c r="O24" s="276"/>
      <c r="P24" s="276"/>
      <c r="Q24" s="276"/>
      <c r="R24" s="276"/>
    </row>
    <row r="25" spans="1:20" ht="18.75">
      <c r="A25" s="55" t="s">
        <v>575</v>
      </c>
      <c r="K25" s="276"/>
      <c r="L25" s="276"/>
      <c r="M25" s="276"/>
      <c r="N25" s="276"/>
      <c r="O25" s="276"/>
      <c r="P25" s="276"/>
      <c r="Q25" s="276"/>
      <c r="R25" s="276"/>
    </row>
    <row r="26" spans="1:20">
      <c r="K26" s="276"/>
      <c r="L26" s="276"/>
      <c r="M26" s="276"/>
      <c r="N26" s="276"/>
      <c r="O26" s="276"/>
      <c r="P26" s="276"/>
      <c r="Q26" s="276"/>
      <c r="R26" s="276"/>
    </row>
    <row r="27" spans="1:20">
      <c r="A27" s="41" t="s">
        <v>562</v>
      </c>
      <c r="B27" s="65" t="s">
        <v>0</v>
      </c>
      <c r="C27" s="15" t="s">
        <v>1</v>
      </c>
      <c r="D27" s="15" t="s">
        <v>2</v>
      </c>
      <c r="E27" s="15" t="s">
        <v>3</v>
      </c>
      <c r="F27" s="15" t="s">
        <v>4</v>
      </c>
      <c r="G27" s="15" t="s" vm="93">
        <v>5</v>
      </c>
      <c r="H27" s="15" t="s" vm="94">
        <v>6</v>
      </c>
      <c r="I27" s="15" t="s" vm="4">
        <v>7</v>
      </c>
      <c r="J27" s="15" t="s" vm="5">
        <v>8</v>
      </c>
      <c r="K27" s="276"/>
      <c r="L27" s="276"/>
      <c r="M27" s="276"/>
      <c r="N27" s="276"/>
      <c r="O27" s="276"/>
      <c r="P27" s="276"/>
      <c r="Q27" s="276"/>
      <c r="R27" s="276"/>
    </row>
    <row r="28" spans="1:20">
      <c r="A28" t="s">
        <v>576</v>
      </c>
      <c r="B28" s="66">
        <v>0.81799999999999995</v>
      </c>
      <c r="C28" s="49">
        <v>0.81499999999999995</v>
      </c>
      <c r="D28" s="49">
        <v>0.81899999999999995</v>
      </c>
      <c r="E28" s="49">
        <v>0.82399999999999995</v>
      </c>
      <c r="F28" s="20">
        <v>0.82499999999999996</v>
      </c>
      <c r="G28" s="20">
        <v>0.83</v>
      </c>
      <c r="H28" s="20">
        <v>0.84399999999999997</v>
      </c>
      <c r="I28" s="20">
        <v>0.84299999999999997</v>
      </c>
      <c r="J28" s="20">
        <v>0.83699999999999997</v>
      </c>
      <c r="K28" s="276"/>
      <c r="L28" s="276"/>
      <c r="M28" s="276"/>
      <c r="N28" s="276"/>
      <c r="O28" s="276"/>
      <c r="P28" s="276"/>
      <c r="Q28" s="276"/>
      <c r="R28" s="276"/>
      <c r="S28" s="254"/>
      <c r="T28" s="254"/>
    </row>
    <row r="29" spans="1:20">
      <c r="A29" t="s">
        <v>577</v>
      </c>
      <c r="B29" s="66">
        <v>0.16600000000000001</v>
      </c>
      <c r="C29" s="49">
        <v>0.16800000000000001</v>
      </c>
      <c r="D29" s="49">
        <v>0.16500000000000001</v>
      </c>
      <c r="E29" s="49">
        <v>0.16</v>
      </c>
      <c r="F29" s="20">
        <v>0.158</v>
      </c>
      <c r="G29" s="20">
        <v>0.152</v>
      </c>
      <c r="H29" s="20">
        <v>0.14000000000000001</v>
      </c>
      <c r="I29" s="20">
        <v>0.14199999999999999</v>
      </c>
      <c r="J29" s="20">
        <v>0.14799999999999999</v>
      </c>
      <c r="K29" s="276"/>
      <c r="L29" s="276"/>
      <c r="M29" s="276"/>
      <c r="N29" s="276"/>
      <c r="O29" s="276"/>
      <c r="P29" s="276"/>
      <c r="Q29" s="276"/>
      <c r="R29" s="276"/>
      <c r="S29" s="254"/>
      <c r="T29" s="254"/>
    </row>
    <row r="30" spans="1:20">
      <c r="A30" t="s">
        <v>578</v>
      </c>
      <c r="B30" s="66">
        <v>1.7000000000000001E-2</v>
      </c>
      <c r="C30" s="49">
        <v>1.7000000000000001E-2</v>
      </c>
      <c r="D30" s="49">
        <v>1.6E-2</v>
      </c>
      <c r="E30" s="49">
        <v>1.7000000000000001E-2</v>
      </c>
      <c r="F30" s="20">
        <v>1.7000000000000001E-2</v>
      </c>
      <c r="G30" s="20">
        <v>1.7999999999999999E-2</v>
      </c>
      <c r="H30" s="20">
        <v>1.4999999999999999E-2</v>
      </c>
      <c r="I30" s="20">
        <v>1.4999999999999999E-2</v>
      </c>
      <c r="J30" s="20">
        <v>1.6E-2</v>
      </c>
      <c r="K30" s="276"/>
      <c r="L30" s="276"/>
      <c r="M30" s="276"/>
      <c r="N30" s="276"/>
      <c r="O30" s="276"/>
      <c r="P30" s="276"/>
      <c r="Q30" s="276"/>
      <c r="R30" s="276"/>
      <c r="S30" s="254"/>
      <c r="T30" s="254"/>
    </row>
    <row r="31" spans="1:20">
      <c r="K31" s="276"/>
      <c r="L31" s="276"/>
      <c r="M31" s="276"/>
      <c r="N31" s="276"/>
      <c r="O31" s="276"/>
      <c r="P31" s="276"/>
      <c r="Q31" s="276"/>
      <c r="R31" s="276"/>
      <c r="S31" s="254"/>
      <c r="T31" s="254"/>
    </row>
    <row r="32" spans="1:20" ht="18.75">
      <c r="A32" s="55" t="s">
        <v>579</v>
      </c>
      <c r="K32" s="276"/>
      <c r="L32" s="276"/>
      <c r="M32" s="276"/>
      <c r="N32" s="276"/>
      <c r="O32" s="276"/>
      <c r="P32" s="276"/>
      <c r="Q32" s="276"/>
      <c r="R32" s="276"/>
      <c r="S32" s="254"/>
      <c r="T32" s="254"/>
    </row>
    <row r="33" spans="1:20">
      <c r="K33" s="276"/>
      <c r="L33" s="276"/>
      <c r="M33" s="276"/>
      <c r="N33" s="276"/>
      <c r="O33" s="276"/>
      <c r="P33" s="276"/>
      <c r="Q33" s="276"/>
      <c r="R33" s="276"/>
      <c r="S33" s="254"/>
      <c r="T33" s="254"/>
    </row>
    <row r="34" spans="1:20">
      <c r="A34" s="16" t="s">
        <v>580</v>
      </c>
      <c r="B34" s="65" t="s">
        <v>0</v>
      </c>
      <c r="C34" s="15" t="s">
        <v>1</v>
      </c>
      <c r="D34" s="15" t="s">
        <v>2</v>
      </c>
      <c r="E34" s="15" t="s">
        <v>3</v>
      </c>
      <c r="F34" s="15" t="s">
        <v>4</v>
      </c>
      <c r="G34" s="15" t="s" vm="93">
        <v>5</v>
      </c>
      <c r="H34" s="15" t="s" vm="94">
        <v>6</v>
      </c>
      <c r="I34" s="15" t="s" vm="4">
        <v>7</v>
      </c>
      <c r="J34" s="15" t="s" vm="5">
        <v>8</v>
      </c>
      <c r="K34" s="276"/>
      <c r="L34" s="276"/>
      <c r="M34" s="276"/>
      <c r="N34" s="276"/>
      <c r="O34" s="276"/>
      <c r="P34" s="276"/>
      <c r="Q34" s="276"/>
      <c r="R34" s="276"/>
      <c r="S34" s="254"/>
      <c r="T34" s="254"/>
    </row>
    <row r="35" spans="1:20">
      <c r="A35" t="s">
        <v>581</v>
      </c>
      <c r="B35" s="271">
        <v>0.18429999999999999</v>
      </c>
      <c r="C35" s="270">
        <v>0.1978</v>
      </c>
      <c r="D35" s="270">
        <v>0.20929999999999999</v>
      </c>
      <c r="E35" s="270">
        <v>0.20300000000000001</v>
      </c>
      <c r="F35" s="270">
        <v>0.19059999999999999</v>
      </c>
      <c r="G35" s="270">
        <v>0.20739999999999997</v>
      </c>
      <c r="H35" s="270">
        <v>0.215</v>
      </c>
      <c r="I35" s="270">
        <v>0.20170000000000002</v>
      </c>
      <c r="J35" s="270">
        <v>0.1905</v>
      </c>
      <c r="K35" s="276"/>
      <c r="L35" s="276"/>
      <c r="M35" s="276"/>
      <c r="N35" s="276"/>
      <c r="O35" s="276"/>
      <c r="P35" s="276"/>
      <c r="Q35" s="276"/>
      <c r="R35" s="276"/>
      <c r="S35" s="254"/>
      <c r="T35" s="254"/>
    </row>
    <row r="36" spans="1:20">
      <c r="A36" t="s">
        <v>582</v>
      </c>
      <c r="B36" s="271">
        <v>0.28139999999999998</v>
      </c>
      <c r="C36" s="270">
        <v>0.29730000000000001</v>
      </c>
      <c r="D36" s="270">
        <v>0.31480000000000002</v>
      </c>
      <c r="E36" s="270">
        <v>0.30380000000000001</v>
      </c>
      <c r="F36" s="270">
        <v>0.28320000000000001</v>
      </c>
      <c r="G36" s="270">
        <v>0.30590000000000001</v>
      </c>
      <c r="H36" s="270">
        <v>0.32640000000000002</v>
      </c>
      <c r="I36" s="270">
        <v>0.30420000000000003</v>
      </c>
      <c r="J36" s="270">
        <v>0.28770000000000001</v>
      </c>
      <c r="K36" s="276"/>
      <c r="L36" s="276"/>
      <c r="M36" s="276"/>
      <c r="N36" s="276"/>
      <c r="O36" s="276"/>
      <c r="P36" s="276"/>
      <c r="Q36" s="276"/>
      <c r="R36" s="276"/>
      <c r="S36" s="254"/>
      <c r="T36" s="254"/>
    </row>
    <row r="37" spans="1:20">
      <c r="A37" t="s">
        <v>583</v>
      </c>
      <c r="B37" s="271">
        <v>0.27</v>
      </c>
      <c r="C37" s="270">
        <v>0.2792</v>
      </c>
      <c r="D37" s="270">
        <v>0.29339999999999999</v>
      </c>
      <c r="E37" s="270">
        <v>0.29520000000000002</v>
      </c>
      <c r="F37" s="270">
        <v>0.29969999999999997</v>
      </c>
      <c r="G37" s="270">
        <v>0.31790000000000002</v>
      </c>
      <c r="H37" s="270">
        <v>0.32929999999999998</v>
      </c>
      <c r="I37" s="270">
        <v>0.34100000000000003</v>
      </c>
      <c r="J37" s="270">
        <v>0.32750000000000001</v>
      </c>
      <c r="K37" s="276"/>
      <c r="L37" s="276"/>
      <c r="M37" s="276"/>
      <c r="N37" s="276"/>
      <c r="O37" s="276"/>
      <c r="P37" s="276"/>
      <c r="Q37" s="276"/>
      <c r="R37" s="276"/>
      <c r="S37" s="254"/>
      <c r="T37" s="254"/>
    </row>
    <row r="38" spans="1:20">
      <c r="A38" t="s">
        <v>584</v>
      </c>
      <c r="B38" s="271">
        <v>0.1837</v>
      </c>
      <c r="C38" s="270">
        <v>0.16190000000000002</v>
      </c>
      <c r="D38" s="270">
        <v>0.13639999999999999</v>
      </c>
      <c r="E38" s="270">
        <v>0.14630000000000001</v>
      </c>
      <c r="F38" s="270">
        <v>0.15160000000000001</v>
      </c>
      <c r="G38" s="270">
        <v>0.1149</v>
      </c>
      <c r="H38" s="270">
        <v>8.6199999999999999E-2</v>
      </c>
      <c r="I38" s="270">
        <v>0.10490000000000001</v>
      </c>
      <c r="J38" s="270">
        <v>0.13589999999999999</v>
      </c>
      <c r="K38" s="276"/>
      <c r="L38" s="276"/>
      <c r="M38" s="276"/>
      <c r="N38" s="276"/>
      <c r="O38" s="276"/>
      <c r="P38" s="276"/>
      <c r="Q38" s="276"/>
      <c r="R38" s="276"/>
      <c r="S38" s="254"/>
      <c r="T38" s="254"/>
    </row>
    <row r="39" spans="1:20">
      <c r="A39" t="s">
        <v>585</v>
      </c>
      <c r="B39" s="271">
        <v>8.0600000000000005E-2</v>
      </c>
      <c r="C39" s="270">
        <v>6.3799999999999996E-2</v>
      </c>
      <c r="D39" s="270">
        <v>4.6100000000000002E-2</v>
      </c>
      <c r="E39" s="270">
        <v>5.1699999999999996E-2</v>
      </c>
      <c r="F39" s="270">
        <v>7.4999999999999997E-2</v>
      </c>
      <c r="G39" s="270">
        <v>5.3899999999999997E-2</v>
      </c>
      <c r="H39" s="270">
        <v>4.2999999999999997E-2</v>
      </c>
      <c r="I39" s="270">
        <v>4.82E-2</v>
      </c>
      <c r="J39" s="270">
        <v>5.8400000000000001E-2</v>
      </c>
      <c r="K39" s="276"/>
      <c r="L39" s="276"/>
      <c r="M39" s="276"/>
      <c r="N39" s="276"/>
      <c r="O39" s="276"/>
      <c r="P39" s="276"/>
      <c r="Q39" s="276"/>
      <c r="R39" s="276"/>
      <c r="S39" s="254"/>
      <c r="T39" s="254"/>
    </row>
    <row r="40" spans="1:20">
      <c r="K40" s="276"/>
      <c r="L40" s="276"/>
      <c r="M40" s="276"/>
      <c r="N40" s="276"/>
      <c r="O40" s="276"/>
      <c r="P40" s="276"/>
      <c r="Q40" s="276"/>
      <c r="R40" s="276"/>
      <c r="S40" s="254"/>
      <c r="T40" s="254"/>
    </row>
    <row r="41" spans="1:20">
      <c r="K41" s="276"/>
      <c r="L41" s="276"/>
      <c r="M41" s="276"/>
      <c r="N41" s="276"/>
      <c r="O41" s="276"/>
      <c r="P41" s="276"/>
      <c r="Q41" s="276"/>
      <c r="R41" s="276"/>
      <c r="S41" s="254"/>
      <c r="T41" s="254"/>
    </row>
  </sheetData>
  <pageMargins left="0.7" right="0.7" top="0.75" bottom="0.75" header="0.3" footer="0.3"/>
  <pageSetup paperSize="9" scale="54" fitToHeight="0" orientation="portrait" r:id="rId1"/>
  <headerFooter>
    <oddHeader xml:space="preserve">&amp;RFactbook - SpareBank 1 SR-Bank Group </oddHeader>
    <oddFooter>&amp;R&amp;P av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094EE-F726-4FEA-826A-7432B96F1ABD}">
  <dimension ref="A2:U31"/>
  <sheetViews>
    <sheetView showGridLines="0" topLeftCell="B1" zoomScale="85" zoomScaleNormal="85" workbookViewId="0">
      <selection activeCell="F30" sqref="F30"/>
    </sheetView>
  </sheetViews>
  <sheetFormatPr baseColWidth="10" defaultColWidth="11.42578125" defaultRowHeight="15"/>
  <cols>
    <col min="1" max="1" width="52.140625" customWidth="1"/>
    <col min="2" max="3" width="14.5703125" bestFit="1" customWidth="1"/>
    <col min="4" max="4" width="11.42578125" customWidth="1"/>
    <col min="5" max="7" width="14.5703125" bestFit="1" customWidth="1"/>
    <col min="8" max="8" width="11.42578125" customWidth="1"/>
    <col min="9" max="9" width="14.5703125" bestFit="1" customWidth="1"/>
  </cols>
  <sheetData>
    <row r="2" spans="1:18" ht="18.75">
      <c r="A2" s="55" t="s">
        <v>586</v>
      </c>
    </row>
    <row r="3" spans="1:18" ht="18.75">
      <c r="A3" s="55"/>
    </row>
    <row r="4" spans="1:18">
      <c r="A4" s="56" t="s">
        <v>292</v>
      </c>
    </row>
    <row r="5" spans="1:18">
      <c r="A5" s="93" t="s">
        <v>213</v>
      </c>
      <c r="B5" s="65" t="s" vm="108">
        <v>0</v>
      </c>
      <c r="C5" s="15" t="s" vm="101">
        <v>1</v>
      </c>
      <c r="D5" s="15" t="s" vm="102">
        <v>2</v>
      </c>
      <c r="E5" s="15" t="s" vm="100">
        <v>3</v>
      </c>
      <c r="F5" s="15" t="s" vm="103">
        <v>4</v>
      </c>
      <c r="G5" s="15" t="s" vm="97">
        <v>5</v>
      </c>
      <c r="H5" s="15" t="s" vm="94">
        <v>6</v>
      </c>
      <c r="I5" s="15" t="s" vm="4">
        <v>7</v>
      </c>
      <c r="J5" s="15" t="s" vm="5">
        <v>8</v>
      </c>
    </row>
    <row r="6" spans="1:18">
      <c r="A6" t="s" vm="8">
        <v>10</v>
      </c>
      <c r="B6" s="277">
        <v>555.27769567000234</v>
      </c>
      <c r="C6" s="276">
        <v>635.26221044000249</v>
      </c>
      <c r="D6" s="276">
        <v>574.53200145000153</v>
      </c>
      <c r="E6" s="276">
        <v>524.02076412000008</v>
      </c>
      <c r="F6" s="276">
        <v>511.93658553000381</v>
      </c>
      <c r="G6" s="276">
        <v>489.80614050000037</v>
      </c>
      <c r="H6" s="276">
        <v>411.13314363999962</v>
      </c>
      <c r="I6" s="276">
        <v>423.61819168000056</v>
      </c>
      <c r="J6" s="276">
        <v>380.35541764999914</v>
      </c>
      <c r="K6" s="276"/>
      <c r="L6" s="276"/>
      <c r="M6" s="276"/>
      <c r="N6" s="276"/>
      <c r="O6" s="276"/>
      <c r="P6" s="276"/>
      <c r="Q6" s="276"/>
      <c r="R6" s="276"/>
    </row>
    <row r="7" spans="1:18">
      <c r="A7" t="s" vm="9">
        <v>14</v>
      </c>
      <c r="B7" s="277">
        <v>96.71434377999995</v>
      </c>
      <c r="C7" s="276">
        <v>95.374450479999965</v>
      </c>
      <c r="D7" s="276">
        <v>117.37256546</v>
      </c>
      <c r="E7" s="276">
        <v>101.18287669999974</v>
      </c>
      <c r="F7" s="276">
        <v>81.518652700000075</v>
      </c>
      <c r="G7" s="276">
        <v>75.386099479999984</v>
      </c>
      <c r="H7" s="276">
        <v>69.112993439999784</v>
      </c>
      <c r="I7" s="276">
        <v>61.385878139999996</v>
      </c>
      <c r="J7" s="276">
        <v>72.250170370000006</v>
      </c>
      <c r="K7" s="276"/>
      <c r="L7" s="276"/>
      <c r="M7" s="276"/>
      <c r="N7" s="276"/>
      <c r="O7" s="276"/>
      <c r="P7" s="276"/>
      <c r="Q7" s="276"/>
      <c r="R7" s="276"/>
    </row>
    <row r="8" spans="1:18">
      <c r="A8" t="s" vm="10">
        <v>17</v>
      </c>
      <c r="B8" s="277">
        <v>19.074962230000001</v>
      </c>
      <c r="C8" s="276">
        <v>20.066471839999981</v>
      </c>
      <c r="D8" s="276">
        <v>14.203316040000004</v>
      </c>
      <c r="E8" s="276">
        <v>14.876522510000031</v>
      </c>
      <c r="F8" s="276">
        <v>16.794935289999998</v>
      </c>
      <c r="G8" s="276">
        <v>9.4666671400000002</v>
      </c>
      <c r="H8" s="276">
        <v>10.245274959999998</v>
      </c>
      <c r="I8" s="276">
        <v>10.012885000000001</v>
      </c>
      <c r="J8" s="276">
        <v>8.8611092800000009</v>
      </c>
      <c r="K8" s="276"/>
      <c r="L8" s="276"/>
      <c r="M8" s="276"/>
      <c r="N8" s="276"/>
      <c r="O8" s="276"/>
      <c r="P8" s="276"/>
      <c r="Q8" s="276"/>
      <c r="R8" s="276"/>
    </row>
    <row r="9" spans="1:18">
      <c r="A9" s="7" t="s">
        <v>18</v>
      </c>
      <c r="B9" s="328">
        <v>671.06700168000225</v>
      </c>
      <c r="C9" s="329">
        <v>750.7031327600024</v>
      </c>
      <c r="D9" s="329">
        <v>706.10788295000157</v>
      </c>
      <c r="E9" s="329">
        <v>640.08016332999989</v>
      </c>
      <c r="F9" s="329">
        <v>610.25017352000395</v>
      </c>
      <c r="G9" s="329">
        <v>574.65890712000032</v>
      </c>
      <c r="H9" s="329">
        <v>490.49141203999943</v>
      </c>
      <c r="I9" s="329">
        <v>495.01695482000054</v>
      </c>
      <c r="J9" s="329">
        <v>461.46669729999911</v>
      </c>
      <c r="K9" s="276"/>
      <c r="L9" s="276"/>
      <c r="M9" s="276"/>
      <c r="N9" s="276"/>
      <c r="O9" s="276"/>
      <c r="P9" s="276"/>
      <c r="Q9" s="276"/>
      <c r="R9" s="276"/>
    </row>
    <row r="10" spans="1:18">
      <c r="A10" t="s" vm="11">
        <v>120</v>
      </c>
      <c r="B10" s="277">
        <v>-59.366311010000139</v>
      </c>
      <c r="C10" s="276">
        <v>-60.191099069999972</v>
      </c>
      <c r="D10" s="276">
        <v>-58.57832056000008</v>
      </c>
      <c r="E10" s="276">
        <v>-43.58092839999987</v>
      </c>
      <c r="F10" s="276">
        <v>-56.192851949999913</v>
      </c>
      <c r="G10" s="276">
        <v>-54.409640089999918</v>
      </c>
      <c r="H10" s="276">
        <v>-48.023568269999878</v>
      </c>
      <c r="I10" s="276">
        <v>-33.820454820000116</v>
      </c>
      <c r="J10" s="276">
        <v>-45.835599699999946</v>
      </c>
      <c r="K10" s="276"/>
      <c r="L10" s="276"/>
      <c r="M10" s="276"/>
      <c r="N10" s="276"/>
      <c r="O10" s="276"/>
      <c r="P10" s="276"/>
      <c r="Q10" s="276"/>
      <c r="R10" s="276"/>
    </row>
    <row r="11" spans="1:18">
      <c r="A11" s="7" t="s">
        <v>23</v>
      </c>
      <c r="B11" s="328">
        <v>611.70069067000213</v>
      </c>
      <c r="C11" s="329">
        <v>690.51203369000245</v>
      </c>
      <c r="D11" s="329">
        <v>647.5295623900015</v>
      </c>
      <c r="E11" s="329">
        <v>596.49923493000006</v>
      </c>
      <c r="F11" s="329">
        <v>554.05732157000409</v>
      </c>
      <c r="G11" s="329">
        <v>520.2492670300004</v>
      </c>
      <c r="H11" s="329">
        <v>442.46784376999955</v>
      </c>
      <c r="I11" s="329">
        <v>461.19650000000041</v>
      </c>
      <c r="J11" s="329">
        <v>415.63109759999918</v>
      </c>
      <c r="K11" s="276"/>
      <c r="L11" s="276"/>
      <c r="M11" s="276"/>
      <c r="N11" s="276"/>
      <c r="O11" s="276"/>
      <c r="P11" s="276"/>
      <c r="Q11" s="276"/>
      <c r="R11" s="276"/>
    </row>
    <row r="12" spans="1:18">
      <c r="A12" t="s" vm="12">
        <v>197</v>
      </c>
      <c r="B12" s="277">
        <v>43.207812900000043</v>
      </c>
      <c r="C12" s="276">
        <v>107.43326786000021</v>
      </c>
      <c r="D12" s="276">
        <v>121.10679999999979</v>
      </c>
      <c r="E12" s="276">
        <v>85.484062100000102</v>
      </c>
      <c r="F12" s="276">
        <v>-14.711066360000133</v>
      </c>
      <c r="G12" s="276">
        <v>-10.104927800000041</v>
      </c>
      <c r="H12" s="276">
        <v>13.773783260000036</v>
      </c>
      <c r="I12" s="276">
        <v>73.262279700000079</v>
      </c>
      <c r="J12" s="276">
        <v>-26.828590920000309</v>
      </c>
      <c r="K12" s="276"/>
      <c r="L12" s="276"/>
      <c r="M12" s="276"/>
      <c r="N12" s="276"/>
      <c r="O12" s="276"/>
      <c r="P12" s="276"/>
      <c r="Q12" s="276"/>
      <c r="R12" s="276"/>
    </row>
    <row r="13" spans="1:18">
      <c r="A13" s="8" t="s">
        <v>25</v>
      </c>
      <c r="B13" s="330">
        <v>654.90850357000215</v>
      </c>
      <c r="C13" s="331">
        <v>797.94530155000268</v>
      </c>
      <c r="D13" s="331">
        <v>768.6363623900013</v>
      </c>
      <c r="E13" s="331">
        <v>681.98329703000013</v>
      </c>
      <c r="F13" s="331">
        <v>539.34625521000396</v>
      </c>
      <c r="G13" s="331">
        <v>510.14433923000036</v>
      </c>
      <c r="H13" s="331">
        <v>456.24162702999956</v>
      </c>
      <c r="I13" s="331">
        <v>534.45877970000049</v>
      </c>
      <c r="J13" s="331">
        <v>388.80250667999888</v>
      </c>
      <c r="K13" s="276"/>
      <c r="L13" s="276"/>
      <c r="M13" s="276"/>
      <c r="N13" s="276"/>
      <c r="O13" s="276"/>
      <c r="P13" s="276"/>
      <c r="Q13" s="276"/>
      <c r="R13" s="276"/>
    </row>
    <row r="14" spans="1:18">
      <c r="K14" s="276"/>
      <c r="L14" s="276"/>
      <c r="M14" s="276"/>
      <c r="N14" s="276"/>
      <c r="O14" s="276"/>
      <c r="P14" s="276"/>
      <c r="Q14" s="276"/>
      <c r="R14" s="276"/>
    </row>
    <row r="15" spans="1:18">
      <c r="A15" s="56" t="s">
        <v>587</v>
      </c>
      <c r="K15" s="276"/>
      <c r="L15" s="276"/>
      <c r="M15" s="276"/>
      <c r="N15" s="276"/>
      <c r="O15" s="276"/>
      <c r="P15" s="276"/>
      <c r="Q15" s="276"/>
      <c r="R15" s="276"/>
    </row>
    <row r="16" spans="1:18">
      <c r="A16" s="92" t="s">
        <v>213</v>
      </c>
      <c r="B16" s="65" t="s" vm="108">
        <v>0</v>
      </c>
      <c r="C16" s="15" t="s" vm="101">
        <v>1</v>
      </c>
      <c r="D16" s="15" t="s" vm="102">
        <v>2</v>
      </c>
      <c r="E16" s="15" t="s" vm="100">
        <v>3</v>
      </c>
      <c r="F16" s="15" t="s" vm="103">
        <v>4</v>
      </c>
      <c r="G16" s="15" t="s" vm="97">
        <v>5</v>
      </c>
      <c r="H16" s="15" t="s" vm="94">
        <v>6</v>
      </c>
      <c r="I16" s="15" t="s" vm="4">
        <v>7</v>
      </c>
      <c r="J16" s="15" t="s" vm="5">
        <v>8</v>
      </c>
      <c r="K16" s="276"/>
      <c r="L16" s="276"/>
      <c r="M16" s="276"/>
      <c r="N16" s="276"/>
      <c r="O16" s="276"/>
      <c r="P16" s="276"/>
      <c r="Q16" s="276"/>
      <c r="R16" s="276"/>
    </row>
    <row r="17" spans="1:21">
      <c r="A17" s="9" t="s" vm="83">
        <v>42</v>
      </c>
      <c r="B17" s="277">
        <v>89606.117400210031</v>
      </c>
      <c r="C17" s="276">
        <v>86047.69979781007</v>
      </c>
      <c r="D17" s="276">
        <v>86993.895144900045</v>
      </c>
      <c r="E17" s="276">
        <v>84716.217998340115</v>
      </c>
      <c r="F17" s="276">
        <v>81559.78120476006</v>
      </c>
      <c r="G17" s="276">
        <v>78098.290675659882</v>
      </c>
      <c r="H17" s="276">
        <v>76902.969675889908</v>
      </c>
      <c r="I17" s="276">
        <v>74291.489729929948</v>
      </c>
      <c r="J17" s="276">
        <v>69037.083328719993</v>
      </c>
      <c r="K17" s="276"/>
      <c r="L17" s="276"/>
      <c r="M17" s="276"/>
      <c r="N17" s="276"/>
      <c r="O17" s="276"/>
      <c r="P17" s="276"/>
      <c r="Q17" s="276"/>
      <c r="R17" s="276"/>
    </row>
    <row r="18" spans="1:21">
      <c r="A18" t="s" vm="43">
        <v>52</v>
      </c>
      <c r="B18" s="277">
        <v>53715.555795320113</v>
      </c>
      <c r="C18" s="276">
        <v>51322.402084130023</v>
      </c>
      <c r="D18" s="276">
        <v>54586.034136120026</v>
      </c>
      <c r="E18" s="276">
        <v>55769.908724330031</v>
      </c>
      <c r="F18" s="276">
        <v>61418.192400110049</v>
      </c>
      <c r="G18" s="276">
        <v>58060.959887760051</v>
      </c>
      <c r="H18" s="276">
        <v>60202.888836570062</v>
      </c>
      <c r="I18" s="276">
        <v>60723.468019240034</v>
      </c>
      <c r="J18" s="276">
        <v>60449.776693990061</v>
      </c>
      <c r="K18" s="276"/>
      <c r="L18" s="276"/>
      <c r="M18" s="276"/>
      <c r="N18" s="276"/>
      <c r="O18" s="276"/>
      <c r="P18" s="276"/>
      <c r="Q18" s="276"/>
      <c r="R18" s="276"/>
    </row>
    <row r="19" spans="1:21">
      <c r="K19" s="276"/>
      <c r="L19" s="276"/>
      <c r="M19" s="276"/>
      <c r="N19" s="276"/>
      <c r="O19" s="276"/>
      <c r="P19" s="276"/>
      <c r="Q19" s="276"/>
      <c r="R19" s="276"/>
    </row>
    <row r="20" spans="1:21">
      <c r="A20" s="253" t="s">
        <v>573</v>
      </c>
      <c r="B20" s="65" t="s" vm="108">
        <v>0</v>
      </c>
      <c r="C20" s="15" t="s" vm="101">
        <v>1</v>
      </c>
      <c r="D20" s="15" t="s" vm="102">
        <v>2</v>
      </c>
      <c r="E20" s="15" t="s" vm="100">
        <v>3</v>
      </c>
      <c r="F20" s="15" t="s" vm="103">
        <v>4</v>
      </c>
      <c r="G20" s="15" t="s" vm="97">
        <v>5</v>
      </c>
      <c r="H20" s="15" t="s" vm="94">
        <v>6</v>
      </c>
      <c r="I20" s="15" t="s" vm="4">
        <v>7</v>
      </c>
      <c r="J20" s="15" t="s" vm="5">
        <v>8</v>
      </c>
      <c r="K20" s="276"/>
      <c r="L20" s="276"/>
      <c r="M20" s="276"/>
      <c r="N20" s="276"/>
      <c r="O20" s="276"/>
      <c r="P20" s="276"/>
      <c r="Q20" s="276"/>
      <c r="R20" s="276"/>
    </row>
    <row r="21" spans="1:21">
      <c r="A21" t="s">
        <v>186</v>
      </c>
      <c r="B21" s="68">
        <v>8.8465549433033988E-2</v>
      </c>
      <c r="C21" s="17">
        <v>8.017962952772556E-2</v>
      </c>
      <c r="D21" s="17">
        <v>8.2959448512696918E-2</v>
      </c>
      <c r="E21" s="17">
        <v>6.8086672415016355E-2</v>
      </c>
      <c r="F21" s="17">
        <v>9.2081664845537176E-2</v>
      </c>
      <c r="G21" s="17">
        <v>9.4681626641241801E-2</v>
      </c>
      <c r="H21" s="17">
        <v>9.7909090946700555E-2</v>
      </c>
      <c r="I21" s="17">
        <v>6.8321810981803649E-2</v>
      </c>
      <c r="J21" s="17">
        <v>9.932591012131535E-2</v>
      </c>
      <c r="K21" s="276"/>
      <c r="L21" s="276"/>
      <c r="M21" s="276"/>
      <c r="N21" s="276"/>
      <c r="O21" s="276"/>
      <c r="P21" s="276"/>
      <c r="Q21" s="276"/>
      <c r="R21" s="276"/>
    </row>
    <row r="22" spans="1:21">
      <c r="A22" s="24" t="s">
        <v>574</v>
      </c>
      <c r="B22" s="68">
        <v>0.59946304285687313</v>
      </c>
      <c r="C22" s="17">
        <v>0.59644130179800792</v>
      </c>
      <c r="D22" s="17">
        <v>0.62746970974457039</v>
      </c>
      <c r="E22" s="17">
        <v>0.65831442953960428</v>
      </c>
      <c r="F22" s="17">
        <v>0.75304508537015924</v>
      </c>
      <c r="G22" s="17">
        <v>0.74343445145151343</v>
      </c>
      <c r="H22" s="17">
        <v>0.78284218529267613</v>
      </c>
      <c r="I22" s="17">
        <v>0.81736775288780161</v>
      </c>
      <c r="J22" s="17">
        <v>0.87561313107853234</v>
      </c>
      <c r="K22" s="276"/>
      <c r="L22" s="276"/>
      <c r="M22" s="276"/>
      <c r="N22" s="276"/>
      <c r="O22" s="276"/>
      <c r="P22" s="276"/>
      <c r="Q22" s="276"/>
      <c r="R22" s="276"/>
    </row>
    <row r="23" spans="1:21">
      <c r="K23" s="276"/>
      <c r="L23" s="276"/>
      <c r="M23" s="276"/>
      <c r="N23" s="276"/>
      <c r="O23" s="276"/>
      <c r="P23" s="276"/>
      <c r="Q23" s="276"/>
      <c r="R23" s="276"/>
    </row>
    <row r="24" spans="1:21">
      <c r="K24" s="276"/>
      <c r="L24" s="276"/>
      <c r="M24" s="276"/>
      <c r="N24" s="276"/>
      <c r="O24" s="276"/>
      <c r="P24" s="276"/>
      <c r="Q24" s="276"/>
      <c r="R24" s="276"/>
    </row>
    <row r="25" spans="1:21" ht="18.75">
      <c r="A25" s="55" t="s">
        <v>588</v>
      </c>
      <c r="K25" s="276"/>
      <c r="L25" s="276"/>
      <c r="M25" s="276"/>
      <c r="N25" s="276"/>
      <c r="O25" s="276"/>
      <c r="P25" s="276"/>
      <c r="Q25" s="276"/>
      <c r="R25" s="276"/>
    </row>
    <row r="26" spans="1:21">
      <c r="K26" s="276"/>
      <c r="L26" s="276"/>
      <c r="M26" s="276"/>
      <c r="N26" s="276"/>
      <c r="O26" s="276"/>
      <c r="P26" s="276"/>
      <c r="Q26" s="276"/>
      <c r="R26" s="276"/>
    </row>
    <row r="27" spans="1:21">
      <c r="A27" s="13" t="s">
        <v>562</v>
      </c>
      <c r="B27" s="65" t="s">
        <v>0</v>
      </c>
      <c r="C27" s="15" t="s">
        <v>1</v>
      </c>
      <c r="D27" s="15" t="s">
        <v>2</v>
      </c>
      <c r="E27" s="15" t="s">
        <v>3</v>
      </c>
      <c r="F27" s="15" t="s">
        <v>4</v>
      </c>
      <c r="G27" s="15" t="s" vm="93">
        <v>5</v>
      </c>
      <c r="H27" s="15" t="s" vm="94">
        <v>6</v>
      </c>
      <c r="I27" s="15" t="s" vm="4">
        <v>7</v>
      </c>
      <c r="J27" s="15" t="s" vm="5">
        <v>8</v>
      </c>
      <c r="K27" s="276"/>
      <c r="L27" s="276"/>
      <c r="M27" s="276"/>
      <c r="N27" s="276"/>
      <c r="O27" s="276"/>
      <c r="P27" s="276"/>
      <c r="Q27" s="276"/>
      <c r="R27" s="276"/>
    </row>
    <row r="28" spans="1:21">
      <c r="A28" t="s">
        <v>576</v>
      </c>
      <c r="B28" s="66">
        <v>0.31</v>
      </c>
      <c r="C28" s="49">
        <v>0.32200000000000001</v>
      </c>
      <c r="D28" s="49">
        <v>0.3</v>
      </c>
      <c r="E28" s="20">
        <v>0.29099999999999998</v>
      </c>
      <c r="F28" s="20">
        <v>0.28399999999999997</v>
      </c>
      <c r="G28" s="20">
        <v>0.28499999999999998</v>
      </c>
      <c r="H28" s="20">
        <v>0.30599999999999999</v>
      </c>
      <c r="I28" s="20">
        <v>0.32200000000000001</v>
      </c>
      <c r="J28" s="20">
        <v>0.32</v>
      </c>
      <c r="K28" s="276"/>
      <c r="L28" s="276"/>
      <c r="M28" s="276"/>
      <c r="N28" s="276"/>
      <c r="O28" s="276"/>
      <c r="P28" s="276"/>
      <c r="Q28" s="276"/>
      <c r="R28" s="276"/>
      <c r="S28" s="254"/>
      <c r="T28" s="254"/>
      <c r="U28" s="254"/>
    </row>
    <row r="29" spans="1:21">
      <c r="A29" t="s">
        <v>577</v>
      </c>
      <c r="B29" s="66">
        <v>0.55800000000000005</v>
      </c>
      <c r="C29" s="49">
        <v>0.54300000000000004</v>
      </c>
      <c r="D29" s="49">
        <v>0.54800000000000004</v>
      </c>
      <c r="E29" s="20">
        <v>0.56200000000000006</v>
      </c>
      <c r="F29" s="20">
        <v>0.56200000000000006</v>
      </c>
      <c r="G29" s="20">
        <v>0.57499999999999996</v>
      </c>
      <c r="H29" s="20">
        <v>0.52900000000000003</v>
      </c>
      <c r="I29" s="20">
        <v>0.54700000000000004</v>
      </c>
      <c r="J29" s="20">
        <v>0.52500000000000002</v>
      </c>
      <c r="K29" s="276"/>
      <c r="L29" s="276"/>
      <c r="M29" s="276"/>
      <c r="N29" s="276"/>
      <c r="O29" s="276"/>
      <c r="P29" s="276"/>
      <c r="Q29" s="276"/>
      <c r="R29" s="276"/>
      <c r="S29" s="254"/>
      <c r="T29" s="254"/>
      <c r="U29" s="254"/>
    </row>
    <row r="30" spans="1:21">
      <c r="A30" t="s">
        <v>578</v>
      </c>
      <c r="B30" s="66">
        <v>0.13200000000000001</v>
      </c>
      <c r="C30" s="49">
        <v>0.13400000000000001</v>
      </c>
      <c r="D30" s="49">
        <v>0.152</v>
      </c>
      <c r="E30" s="20">
        <v>0.14699999999999999</v>
      </c>
      <c r="F30" s="20">
        <v>0.154</v>
      </c>
      <c r="G30" s="20">
        <v>0.14000000000000001</v>
      </c>
      <c r="H30" s="20">
        <v>0.16500000000000001</v>
      </c>
      <c r="I30" s="20">
        <v>0.13100000000000001</v>
      </c>
      <c r="J30" s="20">
        <v>0.156</v>
      </c>
      <c r="K30" s="276"/>
      <c r="L30" s="276"/>
      <c r="M30" s="276"/>
      <c r="N30" s="276"/>
      <c r="O30" s="276"/>
      <c r="P30" s="276"/>
      <c r="Q30" s="276"/>
      <c r="R30" s="276"/>
      <c r="S30" s="254"/>
      <c r="T30" s="254"/>
      <c r="U30" s="254"/>
    </row>
    <row r="31" spans="1:21"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</row>
  </sheetData>
  <pageMargins left="0.7" right="0.7" top="0.75" bottom="0.75" header="0.3" footer="0.3"/>
  <pageSetup paperSize="9" scale="60" fitToHeight="0" orientation="portrait" r:id="rId1"/>
  <headerFooter>
    <oddHeader xml:space="preserve">&amp;RFactbook - SpareBank 1 SR-Bank Group </oddHeader>
    <oddFooter>&amp;R&amp;P av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8762-2714-47E0-BFCE-B8B75D36BFD4}">
  <dimension ref="A2:S30"/>
  <sheetViews>
    <sheetView showGridLines="0" zoomScale="85" zoomScaleNormal="85" workbookViewId="0">
      <selection activeCell="F30" sqref="F30"/>
    </sheetView>
  </sheetViews>
  <sheetFormatPr baseColWidth="10" defaultColWidth="11.42578125" defaultRowHeight="15"/>
  <cols>
    <col min="1" max="1" width="52.140625" customWidth="1"/>
    <col min="2" max="4" width="11.42578125" customWidth="1"/>
    <col min="5" max="5" width="14.5703125" bestFit="1" customWidth="1"/>
    <col min="6" max="6" width="11.42578125" customWidth="1"/>
    <col min="7" max="7" width="14.5703125" bestFit="1" customWidth="1"/>
    <col min="8" max="9" width="11.42578125" customWidth="1"/>
  </cols>
  <sheetData>
    <row r="2" spans="1:18" ht="18.75">
      <c r="A2" s="55" t="s">
        <v>589</v>
      </c>
    </row>
    <row r="3" spans="1:18" ht="18.75">
      <c r="A3" s="55"/>
    </row>
    <row r="4" spans="1:18">
      <c r="A4" s="56" t="s">
        <v>292</v>
      </c>
    </row>
    <row r="5" spans="1:18">
      <c r="A5" s="93" t="s">
        <v>213</v>
      </c>
      <c r="B5" s="65" t="s" vm="108">
        <v>0</v>
      </c>
      <c r="C5" s="15" t="s" vm="101">
        <v>1</v>
      </c>
      <c r="D5" s="15" t="s" vm="102">
        <v>2</v>
      </c>
      <c r="E5" s="15" t="s" vm="100">
        <v>3</v>
      </c>
      <c r="F5" s="15" t="s" vm="103">
        <v>4</v>
      </c>
      <c r="G5" s="15" t="s" vm="97">
        <v>5</v>
      </c>
      <c r="H5" s="15" t="s" vm="94">
        <v>6</v>
      </c>
      <c r="I5" s="15" t="s" vm="4">
        <v>7</v>
      </c>
      <c r="J5" s="15" t="s" vm="5">
        <v>8</v>
      </c>
    </row>
    <row r="6" spans="1:18">
      <c r="A6" t="s" vm="8">
        <v>10</v>
      </c>
      <c r="B6" s="277">
        <v>249.63107506999944</v>
      </c>
      <c r="C6" s="276">
        <v>267.17803999000091</v>
      </c>
      <c r="D6" s="276">
        <v>251.25405129000418</v>
      </c>
      <c r="E6" s="276">
        <v>223.70927263000124</v>
      </c>
      <c r="F6" s="276">
        <v>213.45528521000094</v>
      </c>
      <c r="G6" s="276">
        <v>205.18463998000055</v>
      </c>
      <c r="H6" s="276">
        <v>167.97851099999809</v>
      </c>
      <c r="I6" s="276">
        <v>145.52125778999894</v>
      </c>
      <c r="J6" s="276">
        <v>131.92586647999877</v>
      </c>
      <c r="K6" s="276"/>
      <c r="L6" s="276"/>
      <c r="M6" s="276"/>
      <c r="N6" s="276"/>
      <c r="O6" s="276"/>
      <c r="P6" s="276"/>
      <c r="Q6" s="276"/>
      <c r="R6" s="276"/>
    </row>
    <row r="7" spans="1:18">
      <c r="A7" t="s" vm="9">
        <v>14</v>
      </c>
      <c r="B7" s="277">
        <v>35.110509969999988</v>
      </c>
      <c r="C7" s="276">
        <v>36.401633339999982</v>
      </c>
      <c r="D7" s="276">
        <v>35.544597219999979</v>
      </c>
      <c r="E7" s="276">
        <v>33.915518139999989</v>
      </c>
      <c r="F7" s="276">
        <v>33.735222119999975</v>
      </c>
      <c r="G7" s="276">
        <v>35.890149439999988</v>
      </c>
      <c r="H7" s="276">
        <v>31.408587719999971</v>
      </c>
      <c r="I7" s="276">
        <v>32.956795449999987</v>
      </c>
      <c r="J7" s="276">
        <v>30.043682650000029</v>
      </c>
      <c r="K7" s="276"/>
      <c r="L7" s="276"/>
      <c r="M7" s="276"/>
      <c r="N7" s="276"/>
      <c r="O7" s="276"/>
      <c r="P7" s="276"/>
      <c r="Q7" s="276"/>
      <c r="R7" s="276"/>
    </row>
    <row r="8" spans="1:18">
      <c r="A8" t="s" vm="10">
        <v>17</v>
      </c>
      <c r="B8" s="277">
        <v>11.065913859999995</v>
      </c>
      <c r="C8" s="276">
        <v>11.748538500000002</v>
      </c>
      <c r="D8" s="276">
        <v>8.4425452099999987</v>
      </c>
      <c r="E8" s="276">
        <v>7.0849589699999997</v>
      </c>
      <c r="F8" s="276">
        <v>7.1446708700000015</v>
      </c>
      <c r="G8" s="276">
        <v>1.3864754700000002</v>
      </c>
      <c r="H8" s="276">
        <v>1.82835697</v>
      </c>
      <c r="I8" s="276">
        <v>1.1876150499999998</v>
      </c>
      <c r="J8" s="276">
        <v>1.0144563000000002</v>
      </c>
      <c r="K8" s="276"/>
      <c r="L8" s="276"/>
      <c r="M8" s="276"/>
      <c r="N8" s="276"/>
      <c r="O8" s="276"/>
      <c r="P8" s="276"/>
      <c r="Q8" s="276"/>
      <c r="R8" s="276"/>
    </row>
    <row r="9" spans="1:18">
      <c r="A9" s="7" t="s">
        <v>18</v>
      </c>
      <c r="B9" s="278">
        <v>295.80749889999947</v>
      </c>
      <c r="C9" s="279">
        <v>315.3282118300009</v>
      </c>
      <c r="D9" s="279">
        <v>295.24119372000416</v>
      </c>
      <c r="E9" s="279">
        <v>264.70974974000126</v>
      </c>
      <c r="F9" s="279">
        <v>254.33517820000091</v>
      </c>
      <c r="G9" s="279">
        <v>242.46126489000054</v>
      </c>
      <c r="H9" s="279">
        <v>201.21545568999804</v>
      </c>
      <c r="I9" s="279">
        <v>179.66566828999893</v>
      </c>
      <c r="J9" s="279">
        <v>162.9840054299988</v>
      </c>
      <c r="K9" s="276"/>
      <c r="L9" s="276"/>
      <c r="M9" s="276"/>
      <c r="N9" s="276"/>
      <c r="O9" s="276"/>
      <c r="P9" s="276"/>
      <c r="Q9" s="276"/>
      <c r="R9" s="276"/>
    </row>
    <row r="10" spans="1:18">
      <c r="A10" t="s" vm="11">
        <v>120</v>
      </c>
      <c r="B10" s="277">
        <v>-37.492507459999956</v>
      </c>
      <c r="C10" s="276">
        <v>-44.895725390000067</v>
      </c>
      <c r="D10" s="276">
        <v>-36.364072680000007</v>
      </c>
      <c r="E10" s="276">
        <v>-24.59823327999996</v>
      </c>
      <c r="F10" s="276">
        <v>-34.228974480000034</v>
      </c>
      <c r="G10" s="276">
        <v>-30.960940269999973</v>
      </c>
      <c r="H10" s="276">
        <v>-29.205450409999969</v>
      </c>
      <c r="I10" s="276">
        <v>-21.834249889999992</v>
      </c>
      <c r="J10" s="276">
        <v>-33.606241709999956</v>
      </c>
      <c r="K10" s="276"/>
      <c r="L10" s="276"/>
      <c r="M10" s="276"/>
      <c r="N10" s="276"/>
      <c r="O10" s="276"/>
      <c r="P10" s="276"/>
      <c r="Q10" s="276"/>
      <c r="R10" s="276"/>
    </row>
    <row r="11" spans="1:18">
      <c r="A11" s="7" t="s">
        <v>23</v>
      </c>
      <c r="B11" s="278">
        <v>258.31499143999952</v>
      </c>
      <c r="C11" s="279">
        <v>270.43248644000084</v>
      </c>
      <c r="D11" s="279">
        <v>258.87712104000417</v>
      </c>
      <c r="E11" s="279">
        <v>240.1115164600013</v>
      </c>
      <c r="F11" s="279">
        <v>220.10620372000088</v>
      </c>
      <c r="G11" s="279">
        <v>211.50032462000055</v>
      </c>
      <c r="H11" s="279">
        <v>172.01000527999807</v>
      </c>
      <c r="I11" s="279">
        <v>157.83141839999894</v>
      </c>
      <c r="J11" s="279">
        <v>129.37776371999885</v>
      </c>
      <c r="K11" s="276"/>
      <c r="L11" s="276"/>
      <c r="M11" s="276"/>
      <c r="N11" s="276"/>
      <c r="O11" s="276"/>
      <c r="P11" s="276"/>
      <c r="Q11" s="276"/>
      <c r="R11" s="276"/>
    </row>
    <row r="12" spans="1:18">
      <c r="A12" s="9" t="s" vm="12">
        <v>197</v>
      </c>
      <c r="B12" s="277">
        <v>-65.983201749999921</v>
      </c>
      <c r="C12" s="276">
        <v>-20.221148330000236</v>
      </c>
      <c r="D12" s="276">
        <v>-39.845304109999958</v>
      </c>
      <c r="E12" s="276">
        <v>14.952065059999951</v>
      </c>
      <c r="F12" s="276">
        <v>-17.608356179999912</v>
      </c>
      <c r="G12" s="276">
        <v>-35.499613500000038</v>
      </c>
      <c r="H12" s="276">
        <v>-26.856840200000018</v>
      </c>
      <c r="I12" s="276">
        <v>-7.8031699200000322</v>
      </c>
      <c r="J12" s="276">
        <v>10.925526949999957</v>
      </c>
      <c r="K12" s="276"/>
      <c r="L12" s="276"/>
      <c r="M12" s="276"/>
      <c r="N12" s="276"/>
      <c r="O12" s="276"/>
      <c r="P12" s="276"/>
      <c r="Q12" s="276"/>
      <c r="R12" s="276"/>
    </row>
    <row r="13" spans="1:18">
      <c r="A13" s="8" t="s">
        <v>25</v>
      </c>
      <c r="B13" s="292">
        <v>192.3317896899996</v>
      </c>
      <c r="C13" s="327">
        <v>250.21133811000061</v>
      </c>
      <c r="D13" s="327">
        <v>219.0318169300042</v>
      </c>
      <c r="E13" s="327">
        <v>255.06358152000124</v>
      </c>
      <c r="F13" s="327">
        <v>202.49784754000098</v>
      </c>
      <c r="G13" s="327">
        <v>176.00071112000052</v>
      </c>
      <c r="H13" s="327">
        <v>145.15316507999805</v>
      </c>
      <c r="I13" s="327">
        <v>150.02824847999889</v>
      </c>
      <c r="J13" s="327">
        <v>140.3032906699988</v>
      </c>
      <c r="K13" s="276"/>
      <c r="L13" s="276"/>
      <c r="M13" s="276"/>
      <c r="N13" s="276"/>
      <c r="O13" s="276"/>
      <c r="P13" s="276"/>
      <c r="Q13" s="276"/>
      <c r="R13" s="276"/>
    </row>
    <row r="14" spans="1:18">
      <c r="K14" s="276"/>
      <c r="L14" s="276"/>
      <c r="M14" s="276"/>
      <c r="N14" s="276"/>
      <c r="O14" s="276"/>
      <c r="P14" s="276"/>
      <c r="Q14" s="276"/>
      <c r="R14" s="276"/>
    </row>
    <row r="15" spans="1:18">
      <c r="A15" s="56" t="s">
        <v>587</v>
      </c>
      <c r="K15" s="276"/>
      <c r="L15" s="276"/>
      <c r="M15" s="276"/>
      <c r="N15" s="276"/>
      <c r="O15" s="276"/>
      <c r="P15" s="276"/>
      <c r="Q15" s="276"/>
      <c r="R15" s="276"/>
    </row>
    <row r="16" spans="1:18">
      <c r="A16" s="92" t="s">
        <v>213</v>
      </c>
      <c r="B16" s="65" t="s" vm="108">
        <v>0</v>
      </c>
      <c r="C16" s="15" t="s" vm="101">
        <v>1</v>
      </c>
      <c r="D16" s="15" t="s" vm="102">
        <v>2</v>
      </c>
      <c r="E16" s="15" t="s" vm="100">
        <v>3</v>
      </c>
      <c r="F16" s="15" t="s" vm="103">
        <v>4</v>
      </c>
      <c r="G16" s="15" t="s" vm="97">
        <v>5</v>
      </c>
      <c r="H16" s="15" t="s" vm="94">
        <v>6</v>
      </c>
      <c r="I16" s="15" t="s" vm="4">
        <v>7</v>
      </c>
      <c r="J16" s="15" t="s" vm="5">
        <v>8</v>
      </c>
      <c r="K16" s="276"/>
      <c r="L16" s="276"/>
      <c r="M16" s="276"/>
      <c r="N16" s="276"/>
      <c r="O16" s="276"/>
      <c r="P16" s="276"/>
      <c r="Q16" s="276"/>
      <c r="R16" s="276"/>
    </row>
    <row r="17" spans="1:19">
      <c r="A17" s="9" t="s" vm="83">
        <v>42</v>
      </c>
      <c r="B17" s="277">
        <v>21904.083878059952</v>
      </c>
      <c r="C17" s="276">
        <v>21625.919241030009</v>
      </c>
      <c r="D17" s="276">
        <v>20545.754358000013</v>
      </c>
      <c r="E17" s="276">
        <v>20135.781783330011</v>
      </c>
      <c r="F17" s="276">
        <v>18965.284335730012</v>
      </c>
      <c r="G17" s="276">
        <v>18738.880090130013</v>
      </c>
      <c r="H17" s="276">
        <v>17705.10111063001</v>
      </c>
      <c r="I17" s="276">
        <v>17215.083785599993</v>
      </c>
      <c r="J17" s="276">
        <v>16466.449735710012</v>
      </c>
      <c r="K17" s="276"/>
      <c r="L17" s="276"/>
      <c r="M17" s="276"/>
      <c r="N17" s="276"/>
      <c r="O17" s="276"/>
      <c r="P17" s="276"/>
      <c r="Q17" s="276"/>
      <c r="R17" s="276"/>
    </row>
    <row r="18" spans="1:19">
      <c r="A18" t="s" vm="43">
        <v>52</v>
      </c>
      <c r="B18" s="277">
        <v>20987.95414356999</v>
      </c>
      <c r="C18" s="276">
        <v>21884.786670119989</v>
      </c>
      <c r="D18" s="276">
        <v>20831.724916070005</v>
      </c>
      <c r="E18" s="276">
        <v>21307.473167350014</v>
      </c>
      <c r="F18" s="276">
        <v>20743.208834549987</v>
      </c>
      <c r="G18" s="276">
        <v>20231.539871630008</v>
      </c>
      <c r="H18" s="276">
        <v>17512.246531790021</v>
      </c>
      <c r="I18" s="276">
        <v>16777.437519170006</v>
      </c>
      <c r="J18" s="276">
        <v>17000.049428339997</v>
      </c>
      <c r="K18" s="276"/>
      <c r="L18" s="276"/>
      <c r="M18" s="276"/>
      <c r="N18" s="276"/>
      <c r="O18" s="276"/>
      <c r="P18" s="276"/>
      <c r="Q18" s="276"/>
      <c r="R18" s="276"/>
    </row>
    <row r="19" spans="1:19">
      <c r="K19" s="276"/>
      <c r="L19" s="276"/>
      <c r="M19" s="276"/>
      <c r="N19" s="276"/>
      <c r="O19" s="276"/>
      <c r="P19" s="276"/>
      <c r="Q19" s="276"/>
      <c r="R19" s="276"/>
    </row>
    <row r="20" spans="1:19">
      <c r="A20" s="253" t="s">
        <v>573</v>
      </c>
      <c r="B20" s="65" t="s" vm="108">
        <v>0</v>
      </c>
      <c r="C20" s="15" t="s" vm="101">
        <v>1</v>
      </c>
      <c r="D20" s="15" t="s" vm="102">
        <v>2</v>
      </c>
      <c r="E20" s="15" t="s" vm="100">
        <v>3</v>
      </c>
      <c r="F20" s="15" t="s" vm="103">
        <v>4</v>
      </c>
      <c r="G20" s="15" t="s" vm="97">
        <v>5</v>
      </c>
      <c r="H20" s="15" t="s" vm="94">
        <v>6</v>
      </c>
      <c r="I20" s="15" t="s" vm="4">
        <v>7</v>
      </c>
      <c r="J20" s="15" t="s" vm="5">
        <v>8</v>
      </c>
      <c r="K20" s="276"/>
      <c r="L20" s="276"/>
      <c r="M20" s="276"/>
      <c r="N20" s="276"/>
      <c r="O20" s="276"/>
      <c r="P20" s="276"/>
      <c r="Q20" s="276"/>
      <c r="R20" s="276"/>
    </row>
    <row r="21" spans="1:19">
      <c r="A21" t="s">
        <v>186</v>
      </c>
      <c r="B21" s="68">
        <v>0.12674630494298136</v>
      </c>
      <c r="C21" s="17">
        <v>0.14237776293294099</v>
      </c>
      <c r="D21" s="17">
        <v>0.12316734064720775</v>
      </c>
      <c r="E21" s="17">
        <v>9.2925301407146582E-2</v>
      </c>
      <c r="F21" s="17">
        <v>0.13458214755130524</v>
      </c>
      <c r="G21" s="17">
        <v>0.12769437742579742</v>
      </c>
      <c r="H21" s="17">
        <v>0.14514516446984696</v>
      </c>
      <c r="I21" s="17">
        <v>0.12152711254081809</v>
      </c>
      <c r="J21" s="17">
        <v>0.20619349500791198</v>
      </c>
      <c r="K21" s="276"/>
      <c r="L21" s="276"/>
      <c r="M21" s="276"/>
      <c r="N21" s="276"/>
      <c r="O21" s="276"/>
      <c r="P21" s="276"/>
      <c r="Q21" s="276"/>
      <c r="R21" s="276"/>
    </row>
    <row r="22" spans="1:19">
      <c r="A22" s="24" t="s">
        <v>574</v>
      </c>
      <c r="B22" s="68">
        <v>0.95817539142061103</v>
      </c>
      <c r="C22" s="17">
        <v>1.011970239332016</v>
      </c>
      <c r="D22" s="17">
        <v>1.0139187178570856</v>
      </c>
      <c r="E22" s="17">
        <v>1.0581895153924454</v>
      </c>
      <c r="F22" s="17">
        <v>1.0937462611868372</v>
      </c>
      <c r="G22" s="17">
        <v>1.0796557624746315</v>
      </c>
      <c r="H22" s="17">
        <v>0.98910740031164235</v>
      </c>
      <c r="I22" s="17">
        <v>0.97457774403653685</v>
      </c>
      <c r="J22" s="17">
        <v>1.0324052665385903</v>
      </c>
      <c r="K22" s="276"/>
      <c r="L22" s="276"/>
      <c r="M22" s="276"/>
      <c r="N22" s="276"/>
      <c r="O22" s="276"/>
      <c r="P22" s="276"/>
      <c r="Q22" s="276"/>
      <c r="R22" s="276"/>
    </row>
    <row r="23" spans="1:19">
      <c r="K23" s="276"/>
      <c r="L23" s="276"/>
      <c r="M23" s="276"/>
      <c r="N23" s="276"/>
      <c r="O23" s="276"/>
      <c r="P23" s="276"/>
      <c r="Q23" s="276"/>
      <c r="R23" s="276"/>
    </row>
    <row r="24" spans="1:19">
      <c r="K24" s="276"/>
      <c r="L24" s="276"/>
      <c r="M24" s="276"/>
      <c r="N24" s="276"/>
      <c r="O24" s="276"/>
      <c r="P24" s="276"/>
      <c r="Q24" s="276"/>
      <c r="R24" s="276"/>
    </row>
    <row r="25" spans="1:19" ht="18.75">
      <c r="A25" s="55" t="s">
        <v>590</v>
      </c>
      <c r="K25" s="276"/>
      <c r="L25" s="276"/>
      <c r="M25" s="276"/>
      <c r="N25" s="276"/>
      <c r="O25" s="276"/>
      <c r="P25" s="276"/>
      <c r="Q25" s="276"/>
      <c r="R25" s="276"/>
    </row>
    <row r="26" spans="1:19">
      <c r="K26" s="276"/>
      <c r="L26" s="276"/>
      <c r="M26" s="276"/>
      <c r="N26" s="276"/>
      <c r="O26" s="276"/>
      <c r="P26" s="276"/>
      <c r="Q26" s="276"/>
      <c r="R26" s="276"/>
    </row>
    <row r="27" spans="1:19">
      <c r="A27" s="13" t="s">
        <v>562</v>
      </c>
      <c r="B27" s="65" t="s">
        <v>0</v>
      </c>
      <c r="C27" s="15" t="s">
        <v>1</v>
      </c>
      <c r="D27" s="15" t="s">
        <v>2</v>
      </c>
      <c r="E27" s="15" t="s">
        <v>3</v>
      </c>
      <c r="F27" s="15" t="s">
        <v>4</v>
      </c>
      <c r="G27" s="15" t="s" vm="93">
        <v>5</v>
      </c>
      <c r="H27" s="15" t="s" vm="94">
        <v>6</v>
      </c>
      <c r="I27" s="15" t="s" vm="4">
        <v>7</v>
      </c>
      <c r="J27" s="15" t="s" vm="5">
        <v>8</v>
      </c>
      <c r="K27" s="276"/>
      <c r="L27" s="276"/>
      <c r="M27" s="276"/>
      <c r="N27" s="276"/>
      <c r="O27" s="276"/>
      <c r="P27" s="276"/>
      <c r="Q27" s="276"/>
      <c r="R27" s="276"/>
    </row>
    <row r="28" spans="1:19">
      <c r="A28" t="s">
        <v>576</v>
      </c>
      <c r="B28" s="66">
        <v>0.39600000000000002</v>
      </c>
      <c r="C28" s="49">
        <v>0.39300000000000002</v>
      </c>
      <c r="D28" s="49">
        <v>0.38800000000000001</v>
      </c>
      <c r="E28" s="49">
        <v>0.39700000000000002</v>
      </c>
      <c r="F28" s="20">
        <v>0.40699999999999997</v>
      </c>
      <c r="G28" s="20">
        <v>0.39400000000000002</v>
      </c>
      <c r="H28" s="20">
        <v>0.40500000000000003</v>
      </c>
      <c r="I28" s="20">
        <v>0.42</v>
      </c>
      <c r="J28" s="20">
        <v>0.45100000000000001</v>
      </c>
      <c r="K28" s="276"/>
      <c r="L28" s="276"/>
      <c r="M28" s="276"/>
      <c r="N28" s="276"/>
      <c r="O28" s="276"/>
      <c r="P28" s="276"/>
      <c r="Q28" s="276"/>
      <c r="R28" s="276"/>
      <c r="S28" s="254"/>
    </row>
    <row r="29" spans="1:19">
      <c r="A29" t="s">
        <v>577</v>
      </c>
      <c r="B29" s="66">
        <v>0.44600000000000001</v>
      </c>
      <c r="C29" s="49">
        <v>0.439</v>
      </c>
      <c r="D29" s="49">
        <v>0.42899999999999999</v>
      </c>
      <c r="E29" s="49">
        <v>0.45400000000000001</v>
      </c>
      <c r="F29" s="20">
        <v>0.46</v>
      </c>
      <c r="G29" s="20">
        <v>0.46500000000000002</v>
      </c>
      <c r="H29" s="20">
        <v>0.44500000000000001</v>
      </c>
      <c r="I29" s="20">
        <v>0.44600000000000001</v>
      </c>
      <c r="J29" s="20">
        <v>0.42299999999999999</v>
      </c>
      <c r="K29" s="276"/>
      <c r="L29" s="276"/>
      <c r="M29" s="276"/>
      <c r="N29" s="276"/>
      <c r="O29" s="276"/>
      <c r="P29" s="276"/>
      <c r="Q29" s="276"/>
      <c r="R29" s="276"/>
      <c r="S29" s="254"/>
    </row>
    <row r="30" spans="1:19">
      <c r="A30" t="s">
        <v>578</v>
      </c>
      <c r="B30" s="66">
        <v>0.158</v>
      </c>
      <c r="C30" s="49">
        <v>0.16800000000000001</v>
      </c>
      <c r="D30" s="49">
        <v>0.183</v>
      </c>
      <c r="E30" s="49">
        <v>0.14899999999999999</v>
      </c>
      <c r="F30" s="20">
        <v>0.13300000000000001</v>
      </c>
      <c r="G30" s="20">
        <v>0.14000000000000001</v>
      </c>
      <c r="H30" s="20">
        <v>0.15</v>
      </c>
      <c r="I30" s="20">
        <v>0.13400000000000001</v>
      </c>
      <c r="J30" s="20">
        <v>0.127</v>
      </c>
      <c r="K30" s="276"/>
      <c r="L30" s="276"/>
      <c r="M30" s="276"/>
      <c r="N30" s="276"/>
      <c r="O30" s="276"/>
      <c r="P30" s="276"/>
      <c r="Q30" s="276"/>
      <c r="R30" s="276"/>
      <c r="S30" s="254"/>
    </row>
  </sheetData>
  <pageMargins left="0.7" right="0.7" top="0.75" bottom="0.75" header="0.3" footer="0.3"/>
  <pageSetup paperSize="9" scale="60" fitToHeight="0" orientation="portrait" r:id="rId1"/>
  <headerFooter>
    <oddHeader xml:space="preserve">&amp;RFactbook - SpareBank 1 SR-Bank Group </oddHeader>
    <oddFooter>&amp;R&amp;P av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98DF6-48CB-4DF7-8444-4280BA53383F}">
  <dimension ref="A2:B70"/>
  <sheetViews>
    <sheetView showGridLines="0" workbookViewId="0">
      <selection activeCell="A70" sqref="A70"/>
    </sheetView>
  </sheetViews>
  <sheetFormatPr baseColWidth="10" defaultColWidth="11.42578125" defaultRowHeight="15"/>
  <sheetData>
    <row r="2" spans="1:2" ht="18.75">
      <c r="A2" s="55" t="s">
        <v>96</v>
      </c>
    </row>
    <row r="3" spans="1:2" ht="18.75">
      <c r="A3" s="55"/>
    </row>
    <row r="4" spans="1:2">
      <c r="A4" s="57" t="s">
        <v>97</v>
      </c>
    </row>
    <row r="5" spans="1:2">
      <c r="A5" s="36" t="s">
        <v>98</v>
      </c>
      <c r="B5" t="s">
        <v>99</v>
      </c>
    </row>
    <row r="6" spans="1:2">
      <c r="A6" s="36" t="s">
        <v>100</v>
      </c>
      <c r="B6" t="s">
        <v>101</v>
      </c>
    </row>
    <row r="7" spans="1:2">
      <c r="A7" s="36" t="s">
        <v>102</v>
      </c>
      <c r="B7" t="s">
        <v>103</v>
      </c>
    </row>
    <row r="8" spans="1:2">
      <c r="A8" s="36" t="s">
        <v>104</v>
      </c>
      <c r="B8" t="s">
        <v>105</v>
      </c>
    </row>
    <row r="9" spans="1:2">
      <c r="A9" s="36" t="s">
        <v>106</v>
      </c>
      <c r="B9" t="s">
        <v>107</v>
      </c>
    </row>
    <row r="10" spans="1:2">
      <c r="A10" s="36" t="s">
        <v>108</v>
      </c>
      <c r="B10" t="s">
        <v>109</v>
      </c>
    </row>
    <row r="11" spans="1:2">
      <c r="A11" s="36"/>
    </row>
    <row r="12" spans="1:2">
      <c r="A12" s="57" t="s">
        <v>10</v>
      </c>
    </row>
    <row r="13" spans="1:2">
      <c r="A13" s="36" t="s">
        <v>110</v>
      </c>
      <c r="B13" t="s">
        <v>10</v>
      </c>
    </row>
    <row r="14" spans="1:2">
      <c r="A14" s="36" t="s">
        <v>111</v>
      </c>
      <c r="B14" t="s">
        <v>112</v>
      </c>
    </row>
    <row r="15" spans="1:2">
      <c r="A15" s="36" t="s">
        <v>113</v>
      </c>
      <c r="B15" t="s">
        <v>114</v>
      </c>
    </row>
    <row r="16" spans="1:2">
      <c r="A16" s="36" t="s">
        <v>115</v>
      </c>
      <c r="B16" t="s">
        <v>116</v>
      </c>
    </row>
    <row r="17" spans="1:2">
      <c r="A17" s="36"/>
    </row>
    <row r="18" spans="1:2">
      <c r="A18" s="57" t="s">
        <v>117</v>
      </c>
    </row>
    <row r="19" spans="1:2">
      <c r="A19" s="36" t="s">
        <v>118</v>
      </c>
      <c r="B19" t="s">
        <v>14</v>
      </c>
    </row>
    <row r="20" spans="1:2">
      <c r="A20" s="36" t="s">
        <v>119</v>
      </c>
      <c r="B20" t="s">
        <v>17</v>
      </c>
    </row>
    <row r="21" spans="1:2">
      <c r="A21" s="36"/>
    </row>
    <row r="22" spans="1:2">
      <c r="A22" s="57" t="s">
        <v>120</v>
      </c>
    </row>
    <row r="23" spans="1:2">
      <c r="A23" s="36" t="s">
        <v>121</v>
      </c>
      <c r="B23" t="s">
        <v>120</v>
      </c>
    </row>
    <row r="24" spans="1:2">
      <c r="A24" s="36" t="s">
        <v>122</v>
      </c>
      <c r="B24" t="s">
        <v>123</v>
      </c>
    </row>
    <row r="25" spans="1:2">
      <c r="A25" s="36"/>
    </row>
    <row r="26" spans="1:2">
      <c r="A26" s="57" t="s">
        <v>124</v>
      </c>
    </row>
    <row r="27" spans="1:2">
      <c r="A27" s="36" t="s">
        <v>125</v>
      </c>
      <c r="B27" t="s">
        <v>126</v>
      </c>
    </row>
    <row r="28" spans="1:2">
      <c r="A28" s="36" t="s">
        <v>127</v>
      </c>
      <c r="B28" t="s">
        <v>128</v>
      </c>
    </row>
    <row r="29" spans="1:2">
      <c r="A29" s="36" t="s">
        <v>129</v>
      </c>
      <c r="B29" t="s">
        <v>130</v>
      </c>
    </row>
    <row r="30" spans="1:2">
      <c r="A30" s="36"/>
    </row>
    <row r="31" spans="1:2">
      <c r="A31" s="57" t="s">
        <v>131</v>
      </c>
    </row>
    <row r="32" spans="1:2">
      <c r="A32" s="36" t="s">
        <v>132</v>
      </c>
      <c r="B32" t="s">
        <v>133</v>
      </c>
    </row>
    <row r="33" spans="1:2">
      <c r="A33" s="36" t="s">
        <v>134</v>
      </c>
      <c r="B33" t="s">
        <v>135</v>
      </c>
    </row>
    <row r="34" spans="1:2">
      <c r="A34" s="36"/>
      <c r="B34" t="s">
        <v>136</v>
      </c>
    </row>
    <row r="35" spans="1:2">
      <c r="A35" s="36" t="s">
        <v>137</v>
      </c>
      <c r="B35" t="s">
        <v>138</v>
      </c>
    </row>
    <row r="36" spans="1:2">
      <c r="A36" s="36"/>
      <c r="B36" t="s">
        <v>136</v>
      </c>
    </row>
    <row r="37" spans="1:2">
      <c r="A37" s="36"/>
    </row>
    <row r="38" spans="1:2">
      <c r="A38" s="57" t="s">
        <v>139</v>
      </c>
    </row>
    <row r="39" spans="1:2">
      <c r="A39" s="91" t="s">
        <v>140</v>
      </c>
      <c r="B39" t="s">
        <v>141</v>
      </c>
    </row>
    <row r="40" spans="1:2">
      <c r="A40" s="91" t="s">
        <v>142</v>
      </c>
      <c r="B40" t="s">
        <v>143</v>
      </c>
    </row>
    <row r="41" spans="1:2">
      <c r="A41" s="91" t="s">
        <v>144</v>
      </c>
      <c r="B41" t="s">
        <v>145</v>
      </c>
    </row>
    <row r="42" spans="1:2">
      <c r="A42" s="91" t="s">
        <v>146</v>
      </c>
      <c r="B42" t="s">
        <v>147</v>
      </c>
    </row>
    <row r="43" spans="1:2">
      <c r="A43" s="91" t="s">
        <v>148</v>
      </c>
      <c r="B43" t="s">
        <v>149</v>
      </c>
    </row>
    <row r="44" spans="1:2">
      <c r="A44" s="91" t="s">
        <v>150</v>
      </c>
      <c r="B44" t="s">
        <v>151</v>
      </c>
    </row>
    <row r="45" spans="1:2">
      <c r="A45" s="36" t="s">
        <v>152</v>
      </c>
      <c r="B45" t="s">
        <v>153</v>
      </c>
    </row>
    <row r="46" spans="1:2">
      <c r="A46" s="36" t="s">
        <v>154</v>
      </c>
      <c r="B46" t="s">
        <v>155</v>
      </c>
    </row>
    <row r="47" spans="1:2">
      <c r="A47" s="36"/>
    </row>
    <row r="48" spans="1:2">
      <c r="A48" s="57" t="s">
        <v>156</v>
      </c>
    </row>
    <row r="49" spans="1:2">
      <c r="A49" s="91" t="s">
        <v>157</v>
      </c>
      <c r="B49" t="s">
        <v>156</v>
      </c>
    </row>
    <row r="50" spans="1:2">
      <c r="A50" s="91"/>
    </row>
    <row r="51" spans="1:2">
      <c r="A51" s="57" t="s">
        <v>158</v>
      </c>
    </row>
    <row r="52" spans="1:2">
      <c r="A52" s="91" t="s">
        <v>159</v>
      </c>
      <c r="B52" t="s">
        <v>158</v>
      </c>
    </row>
    <row r="53" spans="1:2">
      <c r="A53" s="57"/>
    </row>
    <row r="54" spans="1:2">
      <c r="A54" s="57" t="s">
        <v>160</v>
      </c>
    </row>
    <row r="55" spans="1:2">
      <c r="A55" s="36" t="s">
        <v>161</v>
      </c>
      <c r="B55" t="s">
        <v>162</v>
      </c>
    </row>
    <row r="56" spans="1:2">
      <c r="A56" s="36" t="s">
        <v>163</v>
      </c>
      <c r="B56" t="s">
        <v>164</v>
      </c>
    </row>
    <row r="57" spans="1:2">
      <c r="A57" s="36" t="s">
        <v>165</v>
      </c>
      <c r="B57" t="s">
        <v>166</v>
      </c>
    </row>
    <row r="58" spans="1:2" ht="18.75">
      <c r="A58" s="36"/>
      <c r="B58" s="55"/>
    </row>
    <row r="59" spans="1:2">
      <c r="A59" s="57" t="s">
        <v>167</v>
      </c>
    </row>
    <row r="60" spans="1:2">
      <c r="A60" s="36" t="s">
        <v>168</v>
      </c>
      <c r="B60" t="s">
        <v>169</v>
      </c>
    </row>
    <row r="61" spans="1:2">
      <c r="A61" s="36" t="s">
        <v>170</v>
      </c>
      <c r="B61" t="s">
        <v>171</v>
      </c>
    </row>
    <row r="62" spans="1:2">
      <c r="A62" s="36" t="s">
        <v>172</v>
      </c>
      <c r="B62" t="s">
        <v>173</v>
      </c>
    </row>
    <row r="63" spans="1:2">
      <c r="A63" s="36"/>
    </row>
    <row r="64" spans="1:2">
      <c r="A64" s="57" t="s">
        <v>174</v>
      </c>
    </row>
    <row r="65" spans="1:2">
      <c r="A65" s="36" t="s">
        <v>175</v>
      </c>
      <c r="B65" t="s">
        <v>176</v>
      </c>
    </row>
    <row r="66" spans="1:2">
      <c r="A66" s="36" t="s">
        <v>177</v>
      </c>
      <c r="B66" t="s">
        <v>178</v>
      </c>
    </row>
    <row r="68" spans="1:2">
      <c r="A68" s="57" t="s">
        <v>179</v>
      </c>
    </row>
    <row r="69" spans="1:2">
      <c r="A69" s="36" t="s">
        <v>180</v>
      </c>
      <c r="B69" t="s">
        <v>181</v>
      </c>
    </row>
    <row r="70" spans="1:2">
      <c r="A70" s="36" t="s">
        <v>182</v>
      </c>
      <c r="B70" t="s">
        <v>183</v>
      </c>
    </row>
  </sheetData>
  <pageMargins left="0.7" right="0.7" top="0.75" bottom="0.75" header="0.3" footer="0.3"/>
  <pageSetup paperSize="9" scale="63" fitToHeight="0" orientation="portrait" r:id="rId1"/>
  <headerFooter>
    <oddHeader xml:space="preserve">&amp;RFactbook - SpareBank 1 SR-Bank Group </oddHeader>
    <oddFooter>&amp;R&amp;P av &amp;N</oddFooter>
  </headerFooter>
  <ignoredErrors>
    <ignoredError sqref="A57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6FB22-DCA1-43BB-85EC-2ABC3AC23CE3}">
  <dimension ref="B6:B24"/>
  <sheetViews>
    <sheetView showGridLines="0" workbookViewId="0">
      <selection sqref="A1:XFD1048576"/>
    </sheetView>
  </sheetViews>
  <sheetFormatPr baseColWidth="10" defaultColWidth="11.42578125" defaultRowHeight="15"/>
  <cols>
    <col min="1" max="1" width="5.28515625" customWidth="1"/>
    <col min="9" max="9" width="16.7109375" customWidth="1"/>
  </cols>
  <sheetData>
    <row r="6" spans="2:2" ht="36">
      <c r="B6" s="61" t="s">
        <v>97</v>
      </c>
    </row>
    <row r="8" spans="2:2" ht="18.75">
      <c r="B8" s="46" t="s">
        <v>202</v>
      </c>
    </row>
    <row r="10" spans="2:2" ht="18.75">
      <c r="B10" s="46" t="s">
        <v>203</v>
      </c>
    </row>
    <row r="12" spans="2:2" ht="18.75">
      <c r="B12" s="46" t="s">
        <v>204</v>
      </c>
    </row>
    <row r="14" spans="2:2" ht="18.75">
      <c r="B14" s="46" t="s">
        <v>205</v>
      </c>
    </row>
    <row r="16" spans="2:2" ht="18.75">
      <c r="B16" s="46" t="s">
        <v>206</v>
      </c>
    </row>
    <row r="18" spans="2:2" ht="18.75">
      <c r="B18" s="46" t="s">
        <v>207</v>
      </c>
    </row>
    <row r="20" spans="2:2" ht="18.75">
      <c r="B20" s="46" t="s">
        <v>208</v>
      </c>
    </row>
    <row r="22" spans="2:2" ht="18.75">
      <c r="B22" s="46" t="s">
        <v>209</v>
      </c>
    </row>
    <row r="24" spans="2:2" ht="18.75">
      <c r="B24" s="46" t="s">
        <v>210</v>
      </c>
    </row>
  </sheetData>
  <pageMargins left="0.7" right="0.7" top="0.75" bottom="0.75" header="0.3" footer="0.3"/>
  <pageSetup paperSize="9" scale="63" fitToHeight="0" orientation="portrait" r:id="rId1"/>
  <headerFooter>
    <oddHeader xml:space="preserve">&amp;RFactbook - SpareBank 1 SR-Bank Group </oddHeader>
    <oddFooter>&amp;R&amp;P av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365D-E5FF-4A6B-B6B0-131A5336651E}">
  <dimension ref="A2:T251"/>
  <sheetViews>
    <sheetView showGridLines="0" topLeftCell="A107" workbookViewId="0">
      <selection activeCell="B207" sqref="B207"/>
    </sheetView>
  </sheetViews>
  <sheetFormatPr baseColWidth="10" defaultColWidth="11.42578125" defaultRowHeight="15"/>
  <cols>
    <col min="1" max="1" width="64.7109375" customWidth="1"/>
    <col min="2" max="2" width="14.7109375" bestFit="1" customWidth="1"/>
    <col min="3" max="9" width="14.28515625" customWidth="1"/>
    <col min="10" max="10" width="14.7109375" customWidth="1"/>
    <col min="12" max="13" width="18.42578125" bestFit="1" customWidth="1"/>
    <col min="14" max="14" width="18.7109375" bestFit="1" customWidth="1"/>
    <col min="15" max="15" width="13.42578125" bestFit="1" customWidth="1"/>
    <col min="16" max="17" width="14.42578125" bestFit="1" customWidth="1"/>
    <col min="18" max="19" width="13.42578125" bestFit="1" customWidth="1"/>
    <col min="20" max="31" width="15.42578125" bestFit="1" customWidth="1"/>
  </cols>
  <sheetData>
    <row r="2" spans="1:18" ht="18.75">
      <c r="A2" s="55" t="s">
        <v>211</v>
      </c>
    </row>
    <row r="3" spans="1:18" ht="12.75" customHeight="1">
      <c r="A3" s="55"/>
    </row>
    <row r="4" spans="1:18">
      <c r="A4" s="56" t="s">
        <v>212</v>
      </c>
    </row>
    <row r="5" spans="1:18">
      <c r="A5" s="93" t="s">
        <v>213</v>
      </c>
      <c r="B5" s="65" t="s" vm="108">
        <v>0</v>
      </c>
      <c r="C5" s="15" t="s" vm="101">
        <v>1</v>
      </c>
      <c r="D5" s="15" t="s" vm="102">
        <v>2</v>
      </c>
      <c r="E5" s="15" t="s" vm="100">
        <v>3</v>
      </c>
      <c r="F5" s="15" t="s" vm="103">
        <v>4</v>
      </c>
      <c r="G5" s="15" t="s" vm="97">
        <v>5</v>
      </c>
      <c r="H5" s="15" t="s" vm="94">
        <v>6</v>
      </c>
      <c r="I5" s="15" t="s" vm="4">
        <v>7</v>
      </c>
      <c r="J5" s="15" t="s" vm="5">
        <v>8</v>
      </c>
    </row>
    <row r="6" spans="1:18">
      <c r="A6" t="s" vm="8">
        <v>10</v>
      </c>
      <c r="B6" s="277">
        <v>1729.4564242099905</v>
      </c>
      <c r="C6" s="276">
        <v>1715.4214900300055</v>
      </c>
      <c r="D6" s="276">
        <v>1595.5320230599839</v>
      </c>
      <c r="E6" s="276">
        <v>1423.7433884200013</v>
      </c>
      <c r="F6" s="276">
        <v>1401.7798749599651</v>
      </c>
      <c r="G6" s="276">
        <v>1285.7424023300121</v>
      </c>
      <c r="H6" s="276">
        <v>1114.6731053299682</v>
      </c>
      <c r="I6" s="276">
        <v>1101.4379472100077</v>
      </c>
      <c r="J6" s="276">
        <v>1014.0122904900048</v>
      </c>
      <c r="K6" s="276"/>
      <c r="L6" s="276"/>
      <c r="M6" s="276"/>
      <c r="N6" s="276"/>
      <c r="O6" s="276"/>
      <c r="P6" s="276"/>
      <c r="Q6" s="276"/>
      <c r="R6" s="276"/>
    </row>
    <row r="7" spans="1:18">
      <c r="A7" t="s" vm="9">
        <v>14</v>
      </c>
      <c r="B7" s="277">
        <v>479.95025695000317</v>
      </c>
      <c r="C7" s="276">
        <v>465.20524986999942</v>
      </c>
      <c r="D7" s="276">
        <v>496.19139884000043</v>
      </c>
      <c r="E7" s="276">
        <v>522.42498018000038</v>
      </c>
      <c r="F7" s="276">
        <v>454.87274546000003</v>
      </c>
      <c r="G7" s="276">
        <v>453.37547879000084</v>
      </c>
      <c r="H7" s="276">
        <v>420.57926212999956</v>
      </c>
      <c r="I7" s="276">
        <v>466.04245437000128</v>
      </c>
      <c r="J7" s="276">
        <v>430.19107805999897</v>
      </c>
      <c r="K7" s="276"/>
      <c r="L7" s="276"/>
      <c r="M7" s="276"/>
      <c r="N7" s="276"/>
      <c r="O7" s="276"/>
      <c r="P7" s="276"/>
      <c r="Q7" s="276"/>
      <c r="R7" s="276"/>
    </row>
    <row r="8" spans="1:18">
      <c r="A8" t="s" vm="10">
        <v>17</v>
      </c>
      <c r="B8" s="277">
        <v>149.43791822999859</v>
      </c>
      <c r="C8" s="276">
        <v>478.13521105998228</v>
      </c>
      <c r="D8" s="276">
        <v>11.319061110004425</v>
      </c>
      <c r="E8" s="276">
        <v>109.30339510001946</v>
      </c>
      <c r="F8" s="276">
        <v>70.633601229966587</v>
      </c>
      <c r="G8" s="276">
        <v>274.26417671000871</v>
      </c>
      <c r="H8" s="276">
        <v>190.69691867999839</v>
      </c>
      <c r="I8" s="276">
        <v>103.79807553999662</v>
      </c>
      <c r="J8" s="276">
        <v>186.7660300800014</v>
      </c>
      <c r="K8" s="276"/>
      <c r="L8" s="276"/>
      <c r="M8" s="276"/>
      <c r="N8" s="276"/>
      <c r="O8" s="276"/>
      <c r="P8" s="276"/>
      <c r="Q8" s="276"/>
      <c r="R8" s="276"/>
    </row>
    <row r="9" spans="1:18">
      <c r="A9" s="8" t="s">
        <v>18</v>
      </c>
      <c r="B9" s="341">
        <v>2358.8445993899923</v>
      </c>
      <c r="C9" s="342">
        <v>2658.7619509599872</v>
      </c>
      <c r="D9" s="342">
        <v>2103.0424830099887</v>
      </c>
      <c r="E9" s="342">
        <v>2055.4717637000213</v>
      </c>
      <c r="F9" s="342">
        <v>1927.2862216499318</v>
      </c>
      <c r="G9" s="342">
        <v>2013.3820578300217</v>
      </c>
      <c r="H9" s="342">
        <v>1725.949286139966</v>
      </c>
      <c r="I9" s="342">
        <v>1671.2784771200056</v>
      </c>
      <c r="J9" s="342">
        <v>1630.9693986300051</v>
      </c>
      <c r="K9" s="276"/>
      <c r="L9" s="276"/>
      <c r="M9" s="276"/>
      <c r="N9" s="276"/>
      <c r="O9" s="276"/>
      <c r="P9" s="276"/>
      <c r="Q9" s="276"/>
      <c r="R9" s="276"/>
    </row>
    <row r="10" spans="1:18">
      <c r="A10" t="s" vm="11">
        <v>120</v>
      </c>
      <c r="B10" s="277">
        <v>-825.76135836000174</v>
      </c>
      <c r="C10" s="276">
        <v>-934.83068927000647</v>
      </c>
      <c r="D10" s="276">
        <v>-785.68636345000391</v>
      </c>
      <c r="E10" s="276">
        <v>-817.34936859000504</v>
      </c>
      <c r="F10" s="276">
        <v>-761.46304280000004</v>
      </c>
      <c r="G10" s="276">
        <v>-751.60194660000138</v>
      </c>
      <c r="H10" s="276">
        <v>-677.15192013000103</v>
      </c>
      <c r="I10" s="276">
        <v>-702.02984081999659</v>
      </c>
      <c r="J10" s="276">
        <v>-694.45776010999498</v>
      </c>
      <c r="K10" s="276"/>
      <c r="L10" s="276"/>
      <c r="M10" s="276"/>
      <c r="N10" s="276"/>
      <c r="O10" s="276"/>
      <c r="P10" s="276"/>
      <c r="Q10" s="276"/>
      <c r="R10" s="276"/>
    </row>
    <row r="11" spans="1:18">
      <c r="A11" s="12" t="s">
        <v>23</v>
      </c>
      <c r="B11" s="343">
        <v>1533.0832410299904</v>
      </c>
      <c r="C11" s="344">
        <v>1723.9312616899806</v>
      </c>
      <c r="D11" s="345">
        <v>1317.3561195599848</v>
      </c>
      <c r="E11" s="345">
        <v>1238.1223951100162</v>
      </c>
      <c r="F11" s="345">
        <v>1165.8231788499318</v>
      </c>
      <c r="G11" s="345">
        <v>1261.7801112300203</v>
      </c>
      <c r="H11" s="345">
        <v>1048.7973660099651</v>
      </c>
      <c r="I11" s="345">
        <v>969.24863630000903</v>
      </c>
      <c r="J11" s="345">
        <v>936.51163852001014</v>
      </c>
      <c r="K11" s="276"/>
      <c r="L11" s="276"/>
      <c r="M11" s="276"/>
      <c r="N11" s="276"/>
      <c r="O11" s="276"/>
      <c r="P11" s="276"/>
      <c r="Q11" s="276"/>
      <c r="R11" s="276"/>
    </row>
    <row r="12" spans="1:18">
      <c r="A12" t="s" vm="12">
        <v>197</v>
      </c>
      <c r="B12" s="277">
        <v>-34.943939499999971</v>
      </c>
      <c r="C12" s="276">
        <v>90.598895689999992</v>
      </c>
      <c r="D12" s="276">
        <v>78.392268759999723</v>
      </c>
      <c r="E12" s="276">
        <v>97.695753919999518</v>
      </c>
      <c r="F12" s="276">
        <v>-34.502547439999809</v>
      </c>
      <c r="G12" s="276">
        <v>-36.396222960000202</v>
      </c>
      <c r="H12" s="276">
        <v>-5.0943223000001456</v>
      </c>
      <c r="I12" s="276">
        <v>51.831039360000133</v>
      </c>
      <c r="J12" s="276">
        <v>-15.41062515000017</v>
      </c>
      <c r="K12" s="276"/>
      <c r="L12" s="276"/>
      <c r="M12" s="276"/>
      <c r="N12" s="276"/>
      <c r="O12" s="276"/>
      <c r="P12" s="276"/>
      <c r="Q12" s="276"/>
      <c r="R12" s="276"/>
    </row>
    <row r="13" spans="1:18">
      <c r="A13" s="12" t="s">
        <v>25</v>
      </c>
      <c r="B13" s="343">
        <v>1498.1393015299905</v>
      </c>
      <c r="C13" s="345">
        <v>1814.5301573799807</v>
      </c>
      <c r="D13" s="345">
        <v>1395.7483883199845</v>
      </c>
      <c r="E13" s="345">
        <v>1335.8181490300158</v>
      </c>
      <c r="F13" s="345">
        <v>1131.320631409932</v>
      </c>
      <c r="G13" s="345">
        <v>1225.3838882700202</v>
      </c>
      <c r="H13" s="345">
        <v>1043.703043709965</v>
      </c>
      <c r="I13" s="345">
        <v>1021.0796756600091</v>
      </c>
      <c r="J13" s="345">
        <v>921.10101337000992</v>
      </c>
      <c r="K13" s="276"/>
      <c r="L13" s="276"/>
      <c r="M13" s="276"/>
      <c r="N13" s="276"/>
      <c r="O13" s="276"/>
      <c r="P13" s="276"/>
      <c r="Q13" s="276"/>
      <c r="R13" s="276"/>
    </row>
    <row r="14" spans="1:18">
      <c r="A14" t="s" vm="13">
        <v>26</v>
      </c>
      <c r="B14" s="277">
        <v>-307.31393106999997</v>
      </c>
      <c r="C14" s="276">
        <v>-311.04229458000003</v>
      </c>
      <c r="D14" s="276">
        <v>-333.52346360000001</v>
      </c>
      <c r="E14" s="276">
        <v>-307.52457363999991</v>
      </c>
      <c r="F14" s="276">
        <v>-250.18777291000001</v>
      </c>
      <c r="G14" s="276">
        <v>-225.57880139999997</v>
      </c>
      <c r="H14" s="276">
        <v>-214.53514669</v>
      </c>
      <c r="I14" s="276">
        <v>-225.30891076999995</v>
      </c>
      <c r="J14" s="276">
        <v>-168.25884632999998</v>
      </c>
      <c r="K14" s="276"/>
      <c r="L14" s="276"/>
      <c r="M14" s="276"/>
      <c r="N14" s="276"/>
      <c r="O14" s="276"/>
      <c r="P14" s="276"/>
      <c r="Q14" s="276"/>
      <c r="R14" s="276"/>
    </row>
    <row r="15" spans="1:18">
      <c r="A15" s="8" t="s">
        <v>27</v>
      </c>
      <c r="B15" s="341">
        <v>1190.8253704599906</v>
      </c>
      <c r="C15" s="342">
        <v>1503.4878627999806</v>
      </c>
      <c r="D15" s="342">
        <v>1062.2249247199845</v>
      </c>
      <c r="E15" s="342">
        <v>1028.2935753900158</v>
      </c>
      <c r="F15" s="342">
        <v>881.13285849993201</v>
      </c>
      <c r="G15" s="342">
        <v>999.8050868700202</v>
      </c>
      <c r="H15" s="342">
        <v>829.16789701996493</v>
      </c>
      <c r="I15" s="342">
        <v>795.7707648900091</v>
      </c>
      <c r="J15" s="342">
        <v>752.84216704000994</v>
      </c>
      <c r="K15" s="276"/>
      <c r="L15" s="276"/>
      <c r="M15" s="276"/>
      <c r="N15" s="276"/>
      <c r="O15" s="276"/>
      <c r="P15" s="276"/>
      <c r="Q15" s="276"/>
      <c r="R15" s="276"/>
    </row>
    <row r="16" spans="1:18">
      <c r="B16" s="3"/>
      <c r="C16" s="3"/>
      <c r="D16" s="3"/>
      <c r="E16" s="3"/>
      <c r="F16" s="3"/>
      <c r="G16" s="3"/>
      <c r="K16" s="276"/>
    </row>
    <row r="17" spans="1:18" ht="18.75">
      <c r="A17" s="55" t="s">
        <v>214</v>
      </c>
      <c r="K17" s="276"/>
    </row>
    <row r="18" spans="1:18" ht="12.75" customHeight="1">
      <c r="A18" s="55"/>
      <c r="K18" s="276"/>
    </row>
    <row r="19" spans="1:18">
      <c r="A19" s="56" t="s">
        <v>212</v>
      </c>
      <c r="K19" s="276"/>
    </row>
    <row r="20" spans="1:18">
      <c r="A20" s="92" t="s">
        <v>213</v>
      </c>
      <c r="B20" s="65" t="s" vm="108">
        <v>0</v>
      </c>
      <c r="C20" s="15" t="s" vm="101">
        <v>1</v>
      </c>
      <c r="D20" s="15" t="s" vm="102">
        <v>2</v>
      </c>
      <c r="E20" s="15" t="s" vm="100">
        <v>3</v>
      </c>
      <c r="F20" s="15" t="s" vm="103">
        <v>4</v>
      </c>
      <c r="G20" s="15" t="s" vm="97">
        <v>5</v>
      </c>
      <c r="H20" s="15" t="s" vm="94">
        <v>6</v>
      </c>
      <c r="I20" s="15" t="s" vm="4">
        <v>7</v>
      </c>
      <c r="J20" s="15" t="s" vm="5">
        <v>8</v>
      </c>
      <c r="K20" s="276"/>
    </row>
    <row r="21" spans="1:18">
      <c r="A21" s="9" t="s" vm="104">
        <v>70</v>
      </c>
      <c r="B21" s="277">
        <v>4688.5445468799298</v>
      </c>
      <c r="C21" s="276">
        <v>4606.8842324199477</v>
      </c>
      <c r="D21" s="276">
        <v>4270.1400858799752</v>
      </c>
      <c r="E21" s="276">
        <v>3719.8125406399654</v>
      </c>
      <c r="F21" s="276">
        <v>3367.1768672399244</v>
      </c>
      <c r="G21" s="276">
        <v>2944.5735947600269</v>
      </c>
      <c r="H21" s="276">
        <v>2169.5811150800141</v>
      </c>
      <c r="I21" s="276">
        <v>1766.9491797599769</v>
      </c>
      <c r="J21" s="276">
        <v>1577.8360015799649</v>
      </c>
      <c r="K21" s="276"/>
      <c r="L21" s="276"/>
      <c r="M21" s="276"/>
      <c r="N21" s="276"/>
      <c r="O21" s="276"/>
      <c r="P21" s="276"/>
      <c r="Q21" s="276"/>
      <c r="R21" s="276"/>
    </row>
    <row r="22" spans="1:18">
      <c r="A22" t="s" vm="14">
        <v>71</v>
      </c>
      <c r="B22" s="277">
        <v>793.37542838999934</v>
      </c>
      <c r="C22" s="276">
        <v>747.96178624999959</v>
      </c>
      <c r="D22" s="276">
        <v>690.6081691000004</v>
      </c>
      <c r="E22" s="276">
        <v>587.77288179000027</v>
      </c>
      <c r="F22" s="276">
        <v>524.44685025999991</v>
      </c>
      <c r="G22" s="276">
        <v>387.37368980999963</v>
      </c>
      <c r="H22" s="276">
        <v>225.87867377000023</v>
      </c>
      <c r="I22" s="276">
        <v>183.77939530999996</v>
      </c>
      <c r="J22" s="276">
        <v>142.84460355000022</v>
      </c>
      <c r="K22" s="276"/>
      <c r="L22" s="276"/>
      <c r="M22" s="276"/>
      <c r="N22" s="276"/>
      <c r="O22" s="276"/>
      <c r="P22" s="276"/>
      <c r="Q22" s="276"/>
      <c r="R22" s="276"/>
    </row>
    <row r="23" spans="1:18">
      <c r="A23" t="s" vm="95">
        <v>9</v>
      </c>
      <c r="B23" s="277">
        <v>-3752.4635510599937</v>
      </c>
      <c r="C23" s="276">
        <v>-3639.4245286399801</v>
      </c>
      <c r="D23" s="276">
        <v>-3365.2162319199942</v>
      </c>
      <c r="E23" s="276">
        <v>-2883.8420340099806</v>
      </c>
      <c r="F23" s="276">
        <v>-2489.843842539995</v>
      </c>
      <c r="G23" s="276">
        <v>-2046.2048822399802</v>
      </c>
      <c r="H23" s="276">
        <v>-1280.7866835200198</v>
      </c>
      <c r="I23" s="276">
        <v>-849.29062785999702</v>
      </c>
      <c r="J23" s="276">
        <v>-706.66831463999779</v>
      </c>
      <c r="K23" s="276"/>
      <c r="L23" s="276"/>
      <c r="M23" s="276"/>
      <c r="N23" s="276"/>
      <c r="O23" s="276"/>
      <c r="P23" s="276"/>
      <c r="Q23" s="276"/>
      <c r="R23" s="276"/>
    </row>
    <row r="24" spans="1:18">
      <c r="A24" s="8" t="s">
        <v>10</v>
      </c>
      <c r="B24" s="292">
        <v>1729.4564242099359</v>
      </c>
      <c r="C24" s="327">
        <v>1715.4214900299676</v>
      </c>
      <c r="D24" s="327">
        <v>1595.5320230599809</v>
      </c>
      <c r="E24" s="327">
        <v>1423.743388419985</v>
      </c>
      <c r="F24" s="327">
        <v>1401.7798749599292</v>
      </c>
      <c r="G24" s="327">
        <v>1285.7424023300464</v>
      </c>
      <c r="H24" s="327">
        <v>1114.6731053299945</v>
      </c>
      <c r="I24" s="327">
        <v>1101.4379472099799</v>
      </c>
      <c r="J24" s="327">
        <v>1014.0122904899672</v>
      </c>
      <c r="K24" s="276"/>
      <c r="L24" s="276"/>
      <c r="M24" s="276"/>
      <c r="N24" s="276"/>
      <c r="O24" s="276"/>
      <c r="P24" s="276"/>
      <c r="Q24" s="276"/>
      <c r="R24" s="276"/>
    </row>
    <row r="25" spans="1:18">
      <c r="A25" t="s" vm="15">
        <v>11</v>
      </c>
      <c r="B25" s="277">
        <v>502.81005025000024</v>
      </c>
      <c r="C25" s="276">
        <v>501.99475823000063</v>
      </c>
      <c r="D25" s="276">
        <v>518.11029928000062</v>
      </c>
      <c r="E25" s="276">
        <v>544.5856424299991</v>
      </c>
      <c r="F25" s="276">
        <v>475.80107573999965</v>
      </c>
      <c r="G25" s="276">
        <v>463.48284706000015</v>
      </c>
      <c r="H25" s="276">
        <v>439.28599686999939</v>
      </c>
      <c r="I25" s="276">
        <v>486.09551082000053</v>
      </c>
      <c r="J25" s="276">
        <v>447.34335959999964</v>
      </c>
      <c r="K25" s="276"/>
      <c r="L25" s="276"/>
      <c r="M25" s="276"/>
      <c r="N25" s="276"/>
      <c r="O25" s="276"/>
      <c r="P25" s="276"/>
      <c r="Q25" s="276"/>
      <c r="R25" s="276"/>
    </row>
    <row r="26" spans="1:18">
      <c r="A26" t="s" vm="16">
        <v>12</v>
      </c>
      <c r="B26" s="277">
        <v>-25.667761519999985</v>
      </c>
      <c r="C26" s="276">
        <v>-38.60474756</v>
      </c>
      <c r="D26" s="276">
        <v>-24.412850209999984</v>
      </c>
      <c r="E26" s="276">
        <v>-24.506651449999982</v>
      </c>
      <c r="F26" s="276">
        <v>-23.122151519999974</v>
      </c>
      <c r="G26" s="276">
        <v>-22.307228910000024</v>
      </c>
      <c r="H26" s="276">
        <v>-22.186110469999957</v>
      </c>
      <c r="I26" s="276">
        <v>-22.848346449999976</v>
      </c>
      <c r="J26" s="276">
        <v>-19.429968499999973</v>
      </c>
      <c r="K26" s="276"/>
      <c r="L26" s="276"/>
      <c r="M26" s="276"/>
      <c r="N26" s="276"/>
      <c r="O26" s="276"/>
      <c r="P26" s="276"/>
      <c r="Q26" s="276"/>
      <c r="R26" s="276"/>
    </row>
    <row r="27" spans="1:18">
      <c r="A27" t="s" vm="17">
        <v>13</v>
      </c>
      <c r="B27" s="277">
        <v>2.8079682199999998</v>
      </c>
      <c r="C27" s="276">
        <v>1.8152391999999999</v>
      </c>
      <c r="D27" s="276">
        <v>2.49394977</v>
      </c>
      <c r="E27" s="276">
        <v>2.3459892</v>
      </c>
      <c r="F27" s="276">
        <v>2.1938212400000001</v>
      </c>
      <c r="G27" s="276">
        <v>12.199860640000001</v>
      </c>
      <c r="H27" s="276">
        <v>3.4793757300000006</v>
      </c>
      <c r="I27" s="276">
        <v>2.7952900000000001</v>
      </c>
      <c r="J27" s="276">
        <v>2.27768696</v>
      </c>
      <c r="K27" s="276"/>
      <c r="L27" s="276"/>
      <c r="M27" s="276"/>
      <c r="N27" s="276"/>
      <c r="O27" s="276"/>
      <c r="P27" s="276"/>
      <c r="Q27" s="276"/>
      <c r="R27" s="276"/>
    </row>
    <row r="28" spans="1:18">
      <c r="A28" s="8" t="s">
        <v>14</v>
      </c>
      <c r="B28" s="292">
        <v>479.95025695000027</v>
      </c>
      <c r="C28" s="327">
        <v>465.20524987000061</v>
      </c>
      <c r="D28" s="327">
        <v>496.1913988400006</v>
      </c>
      <c r="E28" s="327">
        <v>522.42498017999912</v>
      </c>
      <c r="F28" s="327">
        <v>454.87274545999963</v>
      </c>
      <c r="G28" s="327">
        <v>453.3754787900001</v>
      </c>
      <c r="H28" s="327">
        <v>420.57926212999945</v>
      </c>
      <c r="I28" s="327">
        <v>466.0424543700006</v>
      </c>
      <c r="J28" s="327">
        <v>430.19107805999965</v>
      </c>
      <c r="K28" s="276"/>
      <c r="L28" s="276"/>
      <c r="M28" s="276"/>
      <c r="N28" s="276"/>
      <c r="O28" s="276"/>
      <c r="P28" s="276"/>
      <c r="Q28" s="276"/>
      <c r="R28" s="276"/>
    </row>
    <row r="29" spans="1:18">
      <c r="A29" t="s" vm="18">
        <v>15</v>
      </c>
      <c r="B29" s="277">
        <v>5.5808884399999998</v>
      </c>
      <c r="C29" s="276">
        <v>8.4019630700000008</v>
      </c>
      <c r="D29" s="276">
        <v>1.1051561299999999</v>
      </c>
      <c r="E29" s="276">
        <v>24.688593950000001</v>
      </c>
      <c r="F29" s="276">
        <v>32.104686450000003</v>
      </c>
      <c r="G29" s="276">
        <v>26.358902430000001</v>
      </c>
      <c r="H29" s="276">
        <v>8.6243552300000008</v>
      </c>
      <c r="I29" s="276">
        <v>15.952442989999998</v>
      </c>
      <c r="J29" s="276">
        <v>18.652614649999997</v>
      </c>
      <c r="K29" s="276"/>
      <c r="L29" s="276"/>
      <c r="M29" s="276"/>
      <c r="N29" s="276"/>
      <c r="O29" s="276"/>
      <c r="P29" s="276"/>
      <c r="Q29" s="276"/>
      <c r="R29" s="276"/>
    </row>
    <row r="30" spans="1:18">
      <c r="A30" t="s" vm="19">
        <v>73</v>
      </c>
      <c r="B30" s="277">
        <v>143.25320056000001</v>
      </c>
      <c r="C30" s="276">
        <v>93.166211980000014</v>
      </c>
      <c r="D30" s="276">
        <v>47.418471129999993</v>
      </c>
      <c r="E30" s="276">
        <v>53.069071030000089</v>
      </c>
      <c r="F30" s="276">
        <v>94.443628849999982</v>
      </c>
      <c r="G30" s="276">
        <v>211.32349499000006</v>
      </c>
      <c r="H30" s="276">
        <v>85.477242069999988</v>
      </c>
      <c r="I30" s="276">
        <v>82.460382210000034</v>
      </c>
      <c r="J30" s="276">
        <v>73.53886537999999</v>
      </c>
      <c r="K30" s="276"/>
      <c r="L30" s="276"/>
      <c r="M30" s="276"/>
      <c r="N30" s="276"/>
      <c r="O30" s="276"/>
      <c r="P30" s="276"/>
      <c r="Q30" s="276"/>
      <c r="R30" s="276"/>
    </row>
    <row r="31" spans="1:18">
      <c r="A31" t="s" vm="20">
        <v>16</v>
      </c>
      <c r="B31" s="277">
        <v>0.60382922999858857</v>
      </c>
      <c r="C31" s="276">
        <v>376.56703600997736</v>
      </c>
      <c r="D31" s="276">
        <v>-37.204566149993894</v>
      </c>
      <c r="E31" s="276">
        <v>31.545730120012283</v>
      </c>
      <c r="F31" s="276">
        <v>-55.914714070030747</v>
      </c>
      <c r="G31" s="276">
        <v>36.5817792900082</v>
      </c>
      <c r="H31" s="276">
        <v>96.595321380006794</v>
      </c>
      <c r="I31" s="276">
        <v>5.3852503400020604</v>
      </c>
      <c r="J31" s="276">
        <v>94.574550050000724</v>
      </c>
      <c r="K31" s="276"/>
      <c r="L31" s="276"/>
      <c r="M31" s="276"/>
      <c r="N31" s="276"/>
      <c r="O31" s="276"/>
      <c r="P31" s="276"/>
      <c r="Q31" s="276"/>
      <c r="R31" s="276"/>
    </row>
    <row r="32" spans="1:18">
      <c r="A32" s="12" t="s">
        <v>17</v>
      </c>
      <c r="B32" s="320">
        <v>149.43791822999859</v>
      </c>
      <c r="C32" s="321">
        <v>478.13521105997734</v>
      </c>
      <c r="D32" s="321">
        <v>11.319061110006096</v>
      </c>
      <c r="E32" s="321">
        <v>109.30339510001237</v>
      </c>
      <c r="F32" s="321">
        <v>70.63360122996923</v>
      </c>
      <c r="G32" s="321">
        <v>274.26417671000826</v>
      </c>
      <c r="H32" s="321">
        <v>190.69691868000677</v>
      </c>
      <c r="I32" s="321">
        <v>103.79807554000209</v>
      </c>
      <c r="J32" s="321">
        <v>186.76603008000069</v>
      </c>
      <c r="K32" s="276"/>
      <c r="L32" s="276"/>
      <c r="M32" s="276"/>
      <c r="N32" s="276"/>
      <c r="O32" s="276"/>
      <c r="P32" s="276"/>
      <c r="Q32" s="276"/>
      <c r="R32" s="276"/>
    </row>
    <row r="33" spans="1:18">
      <c r="A33" s="8" t="s">
        <v>18</v>
      </c>
      <c r="B33" s="292">
        <v>2358.8445993899345</v>
      </c>
      <c r="C33" s="327">
        <v>2658.7619509599454</v>
      </c>
      <c r="D33" s="327">
        <v>2103.0424830099878</v>
      </c>
      <c r="E33" s="327">
        <v>2055.4717636999967</v>
      </c>
      <c r="F33" s="327">
        <v>1927.2862216498979</v>
      </c>
      <c r="G33" s="327">
        <v>2013.3820578300549</v>
      </c>
      <c r="H33" s="327">
        <v>1725.9492861400008</v>
      </c>
      <c r="I33" s="327">
        <v>1671.2784771199827</v>
      </c>
      <c r="J33" s="327">
        <v>1630.9693986299676</v>
      </c>
      <c r="K33" s="276"/>
      <c r="L33" s="276"/>
      <c r="M33" s="276"/>
      <c r="N33" s="276"/>
      <c r="O33" s="276"/>
      <c r="P33" s="276"/>
      <c r="Q33" s="276"/>
      <c r="R33" s="276"/>
    </row>
    <row r="34" spans="1:18">
      <c r="A34" t="s" vm="21">
        <v>19</v>
      </c>
      <c r="B34" s="277">
        <v>-508.19991690999871</v>
      </c>
      <c r="C34" s="276">
        <v>-569.84144886999843</v>
      </c>
      <c r="D34" s="276">
        <v>-513.43107252999869</v>
      </c>
      <c r="E34" s="276">
        <v>-487.74022066000026</v>
      </c>
      <c r="F34" s="276">
        <v>-481.5007578900001</v>
      </c>
      <c r="G34" s="276">
        <v>-476.60389669000034</v>
      </c>
      <c r="H34" s="276">
        <v>-428.81737122000004</v>
      </c>
      <c r="I34" s="276">
        <v>-438.12591769999995</v>
      </c>
      <c r="J34" s="276">
        <v>-444.47000110000022</v>
      </c>
      <c r="K34" s="276"/>
      <c r="L34" s="276"/>
      <c r="M34" s="276"/>
      <c r="N34" s="276"/>
      <c r="O34" s="276"/>
      <c r="P34" s="276"/>
      <c r="Q34" s="276"/>
      <c r="R34" s="276"/>
    </row>
    <row r="35" spans="1:18">
      <c r="A35" t="s" vm="22">
        <v>20</v>
      </c>
      <c r="B35" s="277">
        <v>-275.02010736999983</v>
      </c>
      <c r="C35" s="276">
        <v>-322.02145917000229</v>
      </c>
      <c r="D35" s="276">
        <v>-231.21384134999968</v>
      </c>
      <c r="E35" s="276">
        <v>-288.97783272000078</v>
      </c>
      <c r="F35" s="276">
        <v>-238.83733368999955</v>
      </c>
      <c r="G35" s="276">
        <v>-233.55360032999937</v>
      </c>
      <c r="H35" s="276">
        <v>-207.07348469999934</v>
      </c>
      <c r="I35" s="276">
        <v>-224.13158216999972</v>
      </c>
      <c r="J35" s="276">
        <v>-199.9027244200002</v>
      </c>
      <c r="K35" s="276"/>
      <c r="L35" s="276"/>
      <c r="M35" s="276"/>
      <c r="N35" s="276"/>
      <c r="O35" s="276"/>
      <c r="P35" s="276"/>
      <c r="Q35" s="276"/>
      <c r="R35" s="276"/>
    </row>
    <row r="36" spans="1:18">
      <c r="A36" t="s" vm="23">
        <v>21</v>
      </c>
      <c r="B36" s="277">
        <v>-42.541334079999992</v>
      </c>
      <c r="C36" s="276">
        <v>-42.967781229999979</v>
      </c>
      <c r="D36" s="276">
        <v>-41.041449569999926</v>
      </c>
      <c r="E36" s="276">
        <v>-40.631315209999968</v>
      </c>
      <c r="F36" s="276">
        <v>-41.124951219999957</v>
      </c>
      <c r="G36" s="276">
        <v>-41.444449579999954</v>
      </c>
      <c r="H36" s="276">
        <v>-41.261064209999979</v>
      </c>
      <c r="I36" s="276">
        <v>-39.772340949999965</v>
      </c>
      <c r="J36" s="276">
        <v>-50.085034589999928</v>
      </c>
      <c r="K36" s="276"/>
      <c r="L36" s="276"/>
      <c r="M36" s="276"/>
      <c r="N36" s="276"/>
      <c r="O36" s="276"/>
      <c r="P36" s="276"/>
      <c r="Q36" s="276"/>
      <c r="R36" s="276"/>
    </row>
    <row r="37" spans="1:18">
      <c r="A37" s="12" t="s">
        <v>22</v>
      </c>
      <c r="B37" s="320">
        <v>-825.76135835999855</v>
      </c>
      <c r="C37" s="321">
        <v>-934.83068927000079</v>
      </c>
      <c r="D37" s="321">
        <v>-785.68636344999834</v>
      </c>
      <c r="E37" s="321">
        <v>-817.34936859000095</v>
      </c>
      <c r="F37" s="321">
        <v>-761.46304279999958</v>
      </c>
      <c r="G37" s="321">
        <v>-751.60194659999968</v>
      </c>
      <c r="H37" s="321">
        <v>-677.15192012999933</v>
      </c>
      <c r="I37" s="321">
        <v>-702.02984081999966</v>
      </c>
      <c r="J37" s="321">
        <v>-694.45776011000032</v>
      </c>
      <c r="K37" s="276"/>
      <c r="L37" s="276"/>
      <c r="M37" s="276"/>
      <c r="N37" s="276"/>
      <c r="O37" s="276"/>
      <c r="P37" s="276"/>
      <c r="Q37" s="276"/>
      <c r="R37" s="276"/>
    </row>
    <row r="38" spans="1:18">
      <c r="A38" s="12" t="s">
        <v>23</v>
      </c>
      <c r="B38" s="320">
        <v>1533.0832410299358</v>
      </c>
      <c r="C38" s="321">
        <v>1723.9312616899447</v>
      </c>
      <c r="D38" s="321">
        <v>1317.3561195599896</v>
      </c>
      <c r="E38" s="321">
        <v>1238.1223951099958</v>
      </c>
      <c r="F38" s="321">
        <v>1165.8231788498983</v>
      </c>
      <c r="G38" s="321">
        <v>1261.7801112300554</v>
      </c>
      <c r="H38" s="321">
        <v>1048.7973660100015</v>
      </c>
      <c r="I38" s="321">
        <v>969.24863629998299</v>
      </c>
      <c r="J38" s="321">
        <v>936.51163851996728</v>
      </c>
      <c r="K38" s="276"/>
      <c r="L38" s="276"/>
      <c r="M38" s="276"/>
      <c r="N38" s="276"/>
      <c r="O38" s="276"/>
      <c r="P38" s="276"/>
      <c r="Q38" s="276"/>
      <c r="R38" s="276"/>
    </row>
    <row r="39" spans="1:18">
      <c r="A39" t="s" vm="12">
        <v>24</v>
      </c>
      <c r="B39" s="277">
        <v>-34.943939499999971</v>
      </c>
      <c r="C39" s="276">
        <v>90.598895689999992</v>
      </c>
      <c r="D39" s="276">
        <v>78.392268759999723</v>
      </c>
      <c r="E39" s="276">
        <v>97.695753919999518</v>
      </c>
      <c r="F39" s="276">
        <v>-34.502547439999809</v>
      </c>
      <c r="G39" s="276">
        <v>-36.396222960000202</v>
      </c>
      <c r="H39" s="276">
        <v>-5.0943223000001456</v>
      </c>
      <c r="I39" s="276">
        <v>51.831039360000133</v>
      </c>
      <c r="J39" s="276">
        <v>-15.41062515000017</v>
      </c>
      <c r="K39" s="276"/>
      <c r="L39" s="276"/>
      <c r="M39" s="276"/>
      <c r="N39" s="276"/>
      <c r="O39" s="276"/>
      <c r="P39" s="276"/>
      <c r="Q39" s="276"/>
      <c r="R39" s="276"/>
    </row>
    <row r="40" spans="1:18">
      <c r="A40" s="12" t="s">
        <v>25</v>
      </c>
      <c r="B40" s="320">
        <v>1498.1393015299359</v>
      </c>
      <c r="C40" s="321">
        <v>1814.5301573799447</v>
      </c>
      <c r="D40" s="321">
        <v>1395.7483883199893</v>
      </c>
      <c r="E40" s="321">
        <v>1335.8181490299953</v>
      </c>
      <c r="F40" s="321">
        <v>1131.3206314098986</v>
      </c>
      <c r="G40" s="321">
        <v>1225.3838882700552</v>
      </c>
      <c r="H40" s="321">
        <v>1043.7030437100013</v>
      </c>
      <c r="I40" s="321">
        <v>1021.0796756599831</v>
      </c>
      <c r="J40" s="321">
        <v>921.10101336996706</v>
      </c>
      <c r="K40" s="276"/>
      <c r="L40" s="276"/>
      <c r="M40" s="276"/>
      <c r="N40" s="276"/>
      <c r="O40" s="276"/>
      <c r="P40" s="276"/>
      <c r="Q40" s="276"/>
      <c r="R40" s="276"/>
    </row>
    <row r="41" spans="1:18">
      <c r="A41" t="s" vm="13">
        <v>26</v>
      </c>
      <c r="B41" s="277">
        <v>-307.31393106999997</v>
      </c>
      <c r="C41" s="276">
        <v>-311.04229458000003</v>
      </c>
      <c r="D41" s="276">
        <v>-333.52346360000001</v>
      </c>
      <c r="E41" s="276">
        <v>-307.52457363999991</v>
      </c>
      <c r="F41" s="276">
        <v>-250.18777291000001</v>
      </c>
      <c r="G41" s="276">
        <v>-225.57880139999997</v>
      </c>
      <c r="H41" s="276">
        <v>-214.53514669</v>
      </c>
      <c r="I41" s="276">
        <v>-225.30891076999995</v>
      </c>
      <c r="J41" s="276">
        <v>-168.25884632999998</v>
      </c>
      <c r="K41" s="276"/>
      <c r="L41" s="276"/>
      <c r="M41" s="276"/>
      <c r="N41" s="276"/>
      <c r="O41" s="276"/>
      <c r="P41" s="276"/>
      <c r="Q41" s="276"/>
      <c r="R41" s="276"/>
    </row>
    <row r="42" spans="1:18">
      <c r="A42" s="8" t="s">
        <v>27</v>
      </c>
      <c r="B42" s="292">
        <v>1190.825370459936</v>
      </c>
      <c r="C42" s="327">
        <v>1503.4878627999447</v>
      </c>
      <c r="D42" s="327">
        <v>1062.2249247199893</v>
      </c>
      <c r="E42" s="327">
        <v>1028.2935753899953</v>
      </c>
      <c r="F42" s="327">
        <v>881.13285849989859</v>
      </c>
      <c r="G42" s="327">
        <v>999.80508687005522</v>
      </c>
      <c r="H42" s="327">
        <v>829.16789702000131</v>
      </c>
      <c r="I42" s="327">
        <v>795.77076488998318</v>
      </c>
      <c r="J42" s="327">
        <v>752.84216703996708</v>
      </c>
      <c r="K42" s="276"/>
      <c r="L42" s="276"/>
      <c r="M42" s="276"/>
      <c r="N42" s="276"/>
      <c r="O42" s="276"/>
      <c r="P42" s="276"/>
      <c r="Q42" s="276"/>
      <c r="R42" s="276"/>
    </row>
    <row r="43" spans="1:18">
      <c r="B43" s="277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6"/>
    </row>
    <row r="44" spans="1:18">
      <c r="A44" t="s">
        <v>28</v>
      </c>
      <c r="B44" s="277">
        <v>1124.2735237999361</v>
      </c>
      <c r="C44" s="276">
        <v>1448.1278805799448</v>
      </c>
      <c r="D44" s="276">
        <v>1008.0656162799893</v>
      </c>
      <c r="E44" s="276">
        <v>997.97928705999539</v>
      </c>
      <c r="F44" s="276">
        <v>845.72373349989857</v>
      </c>
      <c r="G44" s="276">
        <v>975.37722596005517</v>
      </c>
      <c r="H44" s="276">
        <v>809.12942479000128</v>
      </c>
      <c r="I44" s="276">
        <v>774.57108507998316</v>
      </c>
      <c r="J44" s="276">
        <v>733.5140586899671</v>
      </c>
      <c r="K44" s="276"/>
      <c r="L44" s="276"/>
      <c r="M44" s="276"/>
      <c r="N44" s="276"/>
      <c r="O44" s="276"/>
      <c r="P44" s="276"/>
      <c r="Q44" s="276"/>
      <c r="R44" s="276"/>
    </row>
    <row r="45" spans="1:18">
      <c r="A45" t="s" vm="107">
        <v>29</v>
      </c>
      <c r="B45" s="277">
        <v>66.551846659999981</v>
      </c>
      <c r="C45" s="276">
        <v>55.359982220000006</v>
      </c>
      <c r="D45" s="276">
        <v>54.159308440000004</v>
      </c>
      <c r="E45" s="276">
        <v>30.314288329999993</v>
      </c>
      <c r="F45" s="276">
        <v>35.409125000000031</v>
      </c>
      <c r="G45" s="276">
        <v>24.42786091000001</v>
      </c>
      <c r="H45" s="276">
        <v>20.038472230000004</v>
      </c>
      <c r="I45" s="276">
        <v>21.199679810000006</v>
      </c>
      <c r="J45" s="276">
        <v>19.328108349999965</v>
      </c>
      <c r="K45" s="276"/>
      <c r="L45" s="276"/>
      <c r="M45" s="276"/>
      <c r="N45" s="276"/>
      <c r="O45" s="276"/>
      <c r="P45" s="276"/>
      <c r="Q45" s="276"/>
      <c r="R45" s="276"/>
    </row>
    <row r="46" spans="1:18">
      <c r="A46" s="8" t="s">
        <v>27</v>
      </c>
      <c r="B46" s="292">
        <v>1190.825370459936</v>
      </c>
      <c r="C46" s="327">
        <v>1503.4878627999447</v>
      </c>
      <c r="D46" s="327">
        <v>1062.2249247199893</v>
      </c>
      <c r="E46" s="327">
        <v>1028.2935753899953</v>
      </c>
      <c r="F46" s="327">
        <v>881.13285849989859</v>
      </c>
      <c r="G46" s="327">
        <v>999.80508687005522</v>
      </c>
      <c r="H46" s="327">
        <v>829.16789702000131</v>
      </c>
      <c r="I46" s="327">
        <v>795.77076488998318</v>
      </c>
      <c r="J46" s="327">
        <v>752.84216703996708</v>
      </c>
      <c r="K46" s="276"/>
      <c r="L46" s="276"/>
      <c r="M46" s="276"/>
      <c r="N46" s="276"/>
      <c r="O46" s="276"/>
      <c r="P46" s="276"/>
      <c r="Q46" s="276"/>
      <c r="R46" s="276"/>
    </row>
    <row r="47" spans="1:18">
      <c r="B47" s="276"/>
      <c r="C47" s="276"/>
      <c r="D47" s="276"/>
      <c r="E47" s="276"/>
      <c r="F47" s="276"/>
      <c r="G47" s="276"/>
      <c r="H47" s="276"/>
      <c r="I47" s="276"/>
    </row>
    <row r="48" spans="1:18">
      <c r="A48" s="56" t="s">
        <v>215</v>
      </c>
    </row>
    <row r="49" spans="1:10">
      <c r="A49" s="92" t="s">
        <v>213</v>
      </c>
      <c r="B49" s="65" t="s">
        <v>216</v>
      </c>
      <c r="C49" s="15" t="s" vm="99">
        <v>30</v>
      </c>
      <c r="D49" s="15" t="s" vm="3">
        <v>69</v>
      </c>
      <c r="E49" s="15" t="s" vm="1">
        <v>217</v>
      </c>
      <c r="F49" s="2"/>
      <c r="G49" s="2"/>
    </row>
    <row r="50" spans="1:10">
      <c r="A50" s="9" t="s" vm="104">
        <v>70</v>
      </c>
      <c r="B50" s="277">
        <v>4688.5445468800071</v>
      </c>
      <c r="C50" s="276">
        <v>15964.013726179997</v>
      </c>
      <c r="D50" s="276">
        <v>8458.9398911800054</v>
      </c>
      <c r="E50" s="276">
        <v>5474.0994013999989</v>
      </c>
      <c r="F50" s="6"/>
      <c r="G50" s="6"/>
      <c r="H50" s="6"/>
      <c r="I50" s="6"/>
      <c r="J50" s="6"/>
    </row>
    <row r="51" spans="1:10">
      <c r="A51" t="s" vm="14">
        <v>71</v>
      </c>
      <c r="B51" s="277">
        <v>793.37542839000071</v>
      </c>
      <c r="C51" s="276">
        <v>2550.7896873999994</v>
      </c>
      <c r="D51" s="276">
        <v>939.87636244000078</v>
      </c>
      <c r="E51" s="276">
        <v>344.29684178000002</v>
      </c>
      <c r="F51" s="6"/>
      <c r="G51" s="6"/>
      <c r="H51" s="6"/>
      <c r="I51" s="6"/>
      <c r="J51" s="6"/>
    </row>
    <row r="52" spans="1:10">
      <c r="A52" t="s" vm="95">
        <v>9</v>
      </c>
      <c r="B52" s="277">
        <v>-3752.4635510600019</v>
      </c>
      <c r="C52" s="276">
        <v>-12378.326637110007</v>
      </c>
      <c r="D52" s="276">
        <v>-4882.9505082599944</v>
      </c>
      <c r="E52" s="276">
        <v>-1817.3337164699994</v>
      </c>
      <c r="F52" s="6"/>
      <c r="G52" s="6"/>
      <c r="H52" s="6"/>
      <c r="I52" s="6"/>
      <c r="J52" s="6"/>
    </row>
    <row r="53" spans="1:10">
      <c r="A53" s="8" t="s">
        <v>10</v>
      </c>
      <c r="B53" s="292">
        <v>1729.4564242100059</v>
      </c>
      <c r="C53" s="327">
        <v>6136.47677646999</v>
      </c>
      <c r="D53" s="327">
        <v>4515.8657453600126</v>
      </c>
      <c r="E53" s="327">
        <v>4001.0625267099995</v>
      </c>
      <c r="F53" s="6"/>
      <c r="G53" s="6"/>
      <c r="H53" s="6"/>
      <c r="I53" s="6"/>
      <c r="J53" s="6"/>
    </row>
    <row r="54" spans="1:10">
      <c r="A54" t="s" vm="15">
        <v>11</v>
      </c>
      <c r="B54" s="277">
        <v>502.81005025000019</v>
      </c>
      <c r="C54" s="276">
        <v>2040.4917756799996</v>
      </c>
      <c r="D54" s="276">
        <v>1836.2077143499992</v>
      </c>
      <c r="E54" s="276">
        <v>1801.08042718</v>
      </c>
      <c r="F54" s="6"/>
      <c r="G54" s="6"/>
      <c r="H54" s="6"/>
      <c r="I54" s="6"/>
      <c r="J54" s="6"/>
    </row>
    <row r="55" spans="1:10">
      <c r="A55" t="s" vm="16">
        <v>12</v>
      </c>
      <c r="B55" s="277">
        <v>-25.667761520000003</v>
      </c>
      <c r="C55" s="276">
        <v>-110.64640074000002</v>
      </c>
      <c r="D55" s="276">
        <v>-86.771654329999961</v>
      </c>
      <c r="E55" s="276">
        <v>-90.122787180000003</v>
      </c>
      <c r="F55" s="6"/>
      <c r="G55" s="6"/>
      <c r="H55" s="6"/>
      <c r="I55" s="6"/>
      <c r="J55" s="6"/>
    </row>
    <row r="56" spans="1:10">
      <c r="A56" t="s" vm="17">
        <v>13</v>
      </c>
      <c r="B56" s="277">
        <v>2.8079682199999998</v>
      </c>
      <c r="C56" s="276">
        <v>8.8489994099999993</v>
      </c>
      <c r="D56" s="276">
        <v>20.752213329999996</v>
      </c>
      <c r="E56" s="276">
        <v>5.7731586199999878</v>
      </c>
      <c r="F56" s="6"/>
      <c r="G56" s="6"/>
      <c r="H56" s="6"/>
      <c r="I56" s="6"/>
      <c r="J56" s="6"/>
    </row>
    <row r="57" spans="1:10">
      <c r="A57" s="8" t="s">
        <v>14</v>
      </c>
      <c r="B57" s="292">
        <v>479.95025695000021</v>
      </c>
      <c r="C57" s="327">
        <v>1938.6943743499996</v>
      </c>
      <c r="D57" s="327">
        <v>1770.188273349999</v>
      </c>
      <c r="E57" s="327">
        <v>1716.7307986200001</v>
      </c>
      <c r="F57" s="6"/>
      <c r="G57" s="6"/>
      <c r="H57" s="6"/>
      <c r="I57" s="6"/>
      <c r="J57" s="6"/>
    </row>
    <row r="58" spans="1:10">
      <c r="A58" t="s" vm="18">
        <v>15</v>
      </c>
      <c r="B58" s="277">
        <v>5.5808884399999998</v>
      </c>
      <c r="C58" s="276">
        <v>66.300399600000006</v>
      </c>
      <c r="D58" s="276">
        <v>69.588315299999991</v>
      </c>
      <c r="E58" s="276">
        <v>29.67476486</v>
      </c>
      <c r="F58" s="6"/>
      <c r="G58" s="6"/>
      <c r="H58" s="6"/>
      <c r="I58" s="6"/>
      <c r="J58" s="6"/>
    </row>
    <row r="59" spans="1:10">
      <c r="A59" t="s" vm="19">
        <v>73</v>
      </c>
      <c r="B59" s="277">
        <v>143.25320056000001</v>
      </c>
      <c r="C59" s="276">
        <v>288.09738298999997</v>
      </c>
      <c r="D59" s="276">
        <v>452.79998464999994</v>
      </c>
      <c r="E59" s="276">
        <v>676.40458236000018</v>
      </c>
      <c r="F59" s="6"/>
      <c r="G59" s="6"/>
      <c r="H59" s="6"/>
      <c r="I59" s="6"/>
      <c r="J59" s="6"/>
    </row>
    <row r="60" spans="1:10">
      <c r="A60" t="s" vm="20">
        <v>16</v>
      </c>
      <c r="B60" s="277">
        <v>0.60382923000214994</v>
      </c>
      <c r="C60" s="276">
        <v>314.99348590996942</v>
      </c>
      <c r="D60" s="276">
        <v>233.13690106000107</v>
      </c>
      <c r="E60" s="276">
        <v>319.69850920998766</v>
      </c>
      <c r="F60" s="6"/>
      <c r="G60" s="6"/>
      <c r="H60" s="6"/>
      <c r="I60" s="6"/>
      <c r="J60" s="6"/>
    </row>
    <row r="61" spans="1:10">
      <c r="A61" s="8" t="s">
        <v>17</v>
      </c>
      <c r="B61" s="292">
        <v>149.43791823000217</v>
      </c>
      <c r="C61" s="327">
        <v>669.39126849996933</v>
      </c>
      <c r="D61" s="327">
        <v>755.52520101000096</v>
      </c>
      <c r="E61" s="327">
        <v>1025.7778564299879</v>
      </c>
      <c r="F61" s="6"/>
      <c r="G61" s="6"/>
      <c r="H61" s="6"/>
      <c r="I61" s="6"/>
      <c r="J61" s="6"/>
    </row>
    <row r="62" spans="1:10">
      <c r="A62" s="8" t="s">
        <v>18</v>
      </c>
      <c r="B62" s="292">
        <v>2358.8445993900082</v>
      </c>
      <c r="C62" s="327">
        <v>8744.5624193199583</v>
      </c>
      <c r="D62" s="327">
        <v>7041.5792197200126</v>
      </c>
      <c r="E62" s="327">
        <v>6743.5711817599877</v>
      </c>
      <c r="F62" s="6"/>
      <c r="G62" s="6"/>
      <c r="H62" s="6"/>
      <c r="I62" s="6"/>
      <c r="J62" s="6"/>
    </row>
    <row r="63" spans="1:10">
      <c r="A63" t="s" vm="21">
        <v>19</v>
      </c>
      <c r="B63" s="277">
        <v>-508.19991691000018</v>
      </c>
      <c r="C63" s="276">
        <v>-2052.5134999500001</v>
      </c>
      <c r="D63" s="276">
        <v>-1788.0171867100009</v>
      </c>
      <c r="E63" s="276">
        <v>-1721.7114558800017</v>
      </c>
      <c r="F63" s="6"/>
      <c r="G63" s="6"/>
      <c r="H63" s="6"/>
      <c r="I63" s="6"/>
      <c r="J63" s="6"/>
    </row>
    <row r="64" spans="1:10">
      <c r="A64" t="s" vm="22">
        <v>20</v>
      </c>
      <c r="B64" s="277">
        <v>-275.02010736999989</v>
      </c>
      <c r="C64" s="276">
        <v>-1081.0504669300003</v>
      </c>
      <c r="D64" s="276">
        <v>-864.66139161999968</v>
      </c>
      <c r="E64" s="276">
        <v>-817.20583934999922</v>
      </c>
      <c r="F64" s="6"/>
      <c r="G64" s="6"/>
      <c r="H64" s="6"/>
      <c r="I64" s="6"/>
      <c r="J64" s="6"/>
    </row>
    <row r="65" spans="1:10">
      <c r="A65" t="s" vm="23">
        <v>21</v>
      </c>
      <c r="B65" s="277">
        <v>-42.541334079999999</v>
      </c>
      <c r="C65" s="276">
        <v>-165.76549722999997</v>
      </c>
      <c r="D65" s="276">
        <v>-172.56288932999999</v>
      </c>
      <c r="E65" s="276">
        <v>-174.85504107</v>
      </c>
      <c r="F65" s="6"/>
      <c r="G65" s="6"/>
      <c r="H65" s="6"/>
      <c r="I65" s="6"/>
      <c r="J65" s="6"/>
    </row>
    <row r="66" spans="1:10">
      <c r="A66" s="8" t="s">
        <v>22</v>
      </c>
      <c r="B66" s="292">
        <v>-825.76135836000003</v>
      </c>
      <c r="C66" s="327">
        <v>-3299.3294641100006</v>
      </c>
      <c r="D66" s="327">
        <v>-2825.2414676600006</v>
      </c>
      <c r="E66" s="327">
        <v>-2713.7723363000009</v>
      </c>
      <c r="F66" s="6"/>
      <c r="G66" s="6"/>
      <c r="H66" s="6"/>
      <c r="I66" s="6"/>
      <c r="J66" s="6"/>
    </row>
    <row r="67" spans="1:10">
      <c r="A67" s="5" t="s">
        <v>23</v>
      </c>
      <c r="B67" s="318">
        <v>1533.0832410300081</v>
      </c>
      <c r="C67" s="319">
        <v>5445.2329552099582</v>
      </c>
      <c r="D67" s="319">
        <v>4216.3377520600116</v>
      </c>
      <c r="E67" s="319">
        <v>4029.7988454599868</v>
      </c>
      <c r="F67" s="6"/>
      <c r="G67" s="6"/>
      <c r="H67" s="6"/>
      <c r="I67" s="6"/>
      <c r="J67" s="6"/>
    </row>
    <row r="68" spans="1:10">
      <c r="A68" t="s" vm="12">
        <v>24</v>
      </c>
      <c r="B68" s="277">
        <v>-34.943939499999871</v>
      </c>
      <c r="C68" s="276">
        <v>232.18437093000151</v>
      </c>
      <c r="D68" s="276">
        <v>-5.070131050000227</v>
      </c>
      <c r="E68" s="276">
        <v>-191.89920701999668</v>
      </c>
      <c r="F68" s="6"/>
      <c r="G68" s="6"/>
      <c r="H68" s="6"/>
      <c r="I68" s="6"/>
      <c r="J68" s="6"/>
    </row>
    <row r="69" spans="1:10">
      <c r="A69" s="12" t="s">
        <v>25</v>
      </c>
      <c r="B69" s="320">
        <v>1498.1393015300082</v>
      </c>
      <c r="C69" s="321">
        <v>5677.4173261399601</v>
      </c>
      <c r="D69" s="321">
        <v>4211.2676210100117</v>
      </c>
      <c r="E69" s="321">
        <v>3837.8996384399902</v>
      </c>
      <c r="F69" s="6"/>
      <c r="G69" s="6"/>
      <c r="H69" s="6"/>
      <c r="I69" s="6"/>
      <c r="J69" s="6"/>
    </row>
    <row r="70" spans="1:10">
      <c r="A70" t="s" vm="13">
        <v>26</v>
      </c>
      <c r="B70" s="277">
        <v>-307.31393106999997</v>
      </c>
      <c r="C70" s="276">
        <v>-1202.27810473</v>
      </c>
      <c r="D70" s="276">
        <v>-833.68170519</v>
      </c>
      <c r="E70" s="276">
        <v>-681.6952692000001</v>
      </c>
      <c r="F70" s="6"/>
      <c r="G70" s="6"/>
      <c r="H70" s="6"/>
      <c r="I70" s="6"/>
      <c r="J70" s="6"/>
    </row>
    <row r="71" spans="1:10">
      <c r="A71" s="8" t="s">
        <v>27</v>
      </c>
      <c r="B71" s="292">
        <v>1190.8253704600083</v>
      </c>
      <c r="C71" s="327">
        <v>4475.1392214099596</v>
      </c>
      <c r="D71" s="327">
        <v>3377.5859158200119</v>
      </c>
      <c r="E71" s="327">
        <v>3156.2043692399902</v>
      </c>
      <c r="F71" s="6"/>
      <c r="G71" s="6"/>
      <c r="H71" s="6"/>
      <c r="I71" s="6"/>
      <c r="J71" s="6"/>
    </row>
    <row r="72" spans="1:10">
      <c r="A72" s="5"/>
      <c r="B72" s="318"/>
      <c r="C72" s="319"/>
      <c r="D72" s="319"/>
      <c r="E72" s="319"/>
      <c r="F72" s="6"/>
      <c r="G72" s="6"/>
      <c r="H72" s="6"/>
      <c r="I72" s="6"/>
      <c r="J72" s="6"/>
    </row>
    <row r="73" spans="1:10">
      <c r="A73" t="s">
        <v>28</v>
      </c>
      <c r="B73" s="277">
        <v>1124.2735238000084</v>
      </c>
      <c r="C73" s="276">
        <v>4299.8965174199593</v>
      </c>
      <c r="D73" s="276">
        <v>3292.5917945200117</v>
      </c>
      <c r="E73" s="276">
        <v>3089.59531916999</v>
      </c>
      <c r="F73" s="6"/>
      <c r="G73" s="6"/>
      <c r="H73" s="6"/>
      <c r="I73" s="6"/>
      <c r="J73" s="6"/>
    </row>
    <row r="74" spans="1:10">
      <c r="A74" t="s" vm="107">
        <v>29</v>
      </c>
      <c r="B74" s="277">
        <v>66.55184666000001</v>
      </c>
      <c r="C74" s="276">
        <v>175.24270398999997</v>
      </c>
      <c r="D74" s="276">
        <v>84.994121300000032</v>
      </c>
      <c r="E74" s="276">
        <v>66.609050070000038</v>
      </c>
      <c r="F74" s="6"/>
      <c r="G74" s="6"/>
      <c r="H74" s="6"/>
      <c r="I74" s="6"/>
      <c r="J74" s="6"/>
    </row>
    <row r="75" spans="1:10">
      <c r="A75" s="8" t="s">
        <v>27</v>
      </c>
      <c r="B75" s="292">
        <v>1190.8253704600083</v>
      </c>
      <c r="C75" s="327">
        <v>4475.1392214099596</v>
      </c>
      <c r="D75" s="327">
        <v>3377.5859158200119</v>
      </c>
      <c r="E75" s="327">
        <v>3156.2043692399902</v>
      </c>
      <c r="F75" s="6"/>
      <c r="G75" s="6"/>
      <c r="H75" s="6"/>
      <c r="I75" s="6"/>
      <c r="J75" s="6"/>
    </row>
    <row r="78" spans="1:10" ht="18.75">
      <c r="A78" s="55" t="s">
        <v>218</v>
      </c>
    </row>
    <row r="79" spans="1:10" ht="18.75">
      <c r="A79" s="55"/>
    </row>
    <row r="80" spans="1:10">
      <c r="A80" s="56" t="s">
        <v>212</v>
      </c>
    </row>
    <row r="81" spans="1:18">
      <c r="A81" s="92" t="s">
        <v>213</v>
      </c>
      <c r="B81" s="65" t="s" vm="108">
        <v>0</v>
      </c>
      <c r="C81" s="15" t="s" vm="101">
        <v>1</v>
      </c>
      <c r="D81" s="15" t="s" vm="102">
        <v>2</v>
      </c>
      <c r="E81" s="15" t="s" vm="100">
        <v>3</v>
      </c>
      <c r="F81" s="15" t="s" vm="103">
        <v>4</v>
      </c>
      <c r="G81" s="15" t="s" vm="97">
        <v>5</v>
      </c>
      <c r="H81" s="15" t="s" vm="94">
        <v>6</v>
      </c>
      <c r="I81" s="15" t="s" vm="4">
        <v>7</v>
      </c>
      <c r="J81" s="15" t="s" vm="5">
        <v>8</v>
      </c>
    </row>
    <row r="82" spans="1:18">
      <c r="A82" s="9" t="s" vm="24">
        <v>31</v>
      </c>
      <c r="B82" s="277">
        <v>0</v>
      </c>
      <c r="C82" s="276">
        <v>4.0027591300000003</v>
      </c>
      <c r="D82" s="276">
        <v>0</v>
      </c>
      <c r="E82" s="276">
        <v>0</v>
      </c>
      <c r="F82" s="276">
        <v>-0.14354900000000001</v>
      </c>
      <c r="G82" s="276">
        <v>-4.2506360800000005</v>
      </c>
      <c r="H82" s="276">
        <v>-31.943271510000002</v>
      </c>
      <c r="I82" s="276">
        <v>16.305736</v>
      </c>
      <c r="J82" s="276">
        <v>22.420025930000001</v>
      </c>
      <c r="K82" s="276"/>
      <c r="L82" s="276"/>
      <c r="M82" s="276"/>
      <c r="N82" s="276"/>
      <c r="O82" s="276"/>
      <c r="P82" s="276"/>
      <c r="Q82" s="276"/>
      <c r="R82" s="276"/>
    </row>
    <row r="83" spans="1:18">
      <c r="A83" t="s" vm="25">
        <v>32</v>
      </c>
      <c r="B83" s="277">
        <v>0</v>
      </c>
      <c r="C83" s="276">
        <v>-1.0591647800000001</v>
      </c>
      <c r="D83" s="276">
        <v>0</v>
      </c>
      <c r="E83" s="276">
        <v>0</v>
      </c>
      <c r="F83" s="276">
        <v>3.5887000000000002E-2</v>
      </c>
      <c r="G83" s="276">
        <v>1.1028495199999999</v>
      </c>
      <c r="H83" s="276">
        <v>7.9858178799999999</v>
      </c>
      <c r="I83" s="276">
        <v>-4.0764339999999999</v>
      </c>
      <c r="J83" s="276">
        <v>-5.6050064800000001</v>
      </c>
      <c r="K83" s="276"/>
      <c r="L83" s="276"/>
      <c r="M83" s="276"/>
      <c r="N83" s="276"/>
      <c r="O83" s="276"/>
      <c r="P83" s="276"/>
      <c r="Q83" s="276"/>
      <c r="R83" s="276"/>
    </row>
    <row r="84" spans="1:18">
      <c r="A84" s="8" t="s">
        <v>33</v>
      </c>
      <c r="B84" s="292">
        <v>0</v>
      </c>
      <c r="C84" s="327">
        <v>2.9435943500000001</v>
      </c>
      <c r="D84" s="327">
        <v>0</v>
      </c>
      <c r="E84" s="327">
        <v>0</v>
      </c>
      <c r="F84" s="327">
        <v>-0.10766200000000001</v>
      </c>
      <c r="G84" s="327">
        <v>-3.1477865600000006</v>
      </c>
      <c r="H84" s="327">
        <v>-23.957453630000003</v>
      </c>
      <c r="I84" s="327">
        <v>12.229302000000001</v>
      </c>
      <c r="J84" s="327">
        <v>16.815019450000001</v>
      </c>
      <c r="K84" s="276"/>
      <c r="L84" s="276"/>
      <c r="M84" s="276"/>
      <c r="N84" s="276"/>
      <c r="O84" s="276"/>
      <c r="P84" s="276"/>
      <c r="Q84" s="276"/>
      <c r="R84" s="276"/>
    </row>
    <row r="85" spans="1:18">
      <c r="A85" t="s" vm="26">
        <v>34</v>
      </c>
      <c r="B85" s="277">
        <v>-13.167915670000001</v>
      </c>
      <c r="C85" s="276">
        <v>-50.602266450000002</v>
      </c>
      <c r="D85" s="276">
        <v>-35.677166920000005</v>
      </c>
      <c r="E85" s="276">
        <v>6.677114920000002</v>
      </c>
      <c r="F85" s="276">
        <v>-33.402467999999999</v>
      </c>
      <c r="G85" s="276">
        <v>-99.454578189999992</v>
      </c>
      <c r="H85" s="276">
        <v>98.050318000000004</v>
      </c>
      <c r="I85" s="276">
        <v>7.2929510000000004</v>
      </c>
      <c r="J85" s="276">
        <v>114.042833</v>
      </c>
      <c r="K85" s="276"/>
      <c r="L85" s="276"/>
      <c r="M85" s="276"/>
      <c r="N85" s="276"/>
      <c r="O85" s="276"/>
      <c r="P85" s="276"/>
      <c r="Q85" s="276"/>
      <c r="R85" s="276"/>
    </row>
    <row r="86" spans="1:18">
      <c r="A86" t="s" vm="27">
        <v>35</v>
      </c>
      <c r="B86" s="277">
        <v>3.2919789200000018</v>
      </c>
      <c r="C86" s="276">
        <v>12.65056661</v>
      </c>
      <c r="D86" s="276">
        <v>8.9192917299999994</v>
      </c>
      <c r="E86" s="276">
        <v>-1.6692787300000005</v>
      </c>
      <c r="F86" s="276">
        <v>8.3506169999999997</v>
      </c>
      <c r="G86" s="276">
        <v>24.863645049999992</v>
      </c>
      <c r="H86" s="276">
        <v>-24.51258</v>
      </c>
      <c r="I86" s="276">
        <v>-1.8232379999999999</v>
      </c>
      <c r="J86" s="276">
        <v>-28.510708000000001</v>
      </c>
      <c r="K86" s="276"/>
      <c r="L86" s="276"/>
      <c r="M86" s="276"/>
      <c r="N86" s="276"/>
      <c r="O86" s="276"/>
      <c r="P86" s="276"/>
      <c r="Q86" s="276"/>
      <c r="R86" s="276"/>
    </row>
    <row r="87" spans="1:18">
      <c r="A87" t="s" vm="28">
        <v>36</v>
      </c>
      <c r="B87" s="277">
        <v>3.3545045099999999</v>
      </c>
      <c r="C87" s="276">
        <v>0.54404472000000026</v>
      </c>
      <c r="D87" s="276">
        <v>2.0467059199999995</v>
      </c>
      <c r="E87" s="276">
        <v>2.79632967</v>
      </c>
      <c r="F87" s="276">
        <v>0.89352946999999994</v>
      </c>
      <c r="G87" s="276">
        <v>-4.2986313899999997</v>
      </c>
      <c r="H87" s="276">
        <v>3.8232050800000001</v>
      </c>
      <c r="I87" s="276">
        <v>6.9989228699999995</v>
      </c>
      <c r="J87" s="276">
        <v>3.9233730800000002</v>
      </c>
      <c r="K87" s="276"/>
      <c r="L87" s="276"/>
      <c r="M87" s="276"/>
      <c r="N87" s="276"/>
      <c r="O87" s="276"/>
      <c r="P87" s="276"/>
      <c r="Q87" s="276"/>
      <c r="R87" s="276"/>
    </row>
    <row r="88" spans="1:18">
      <c r="A88" s="7" t="s">
        <v>37</v>
      </c>
      <c r="B88" s="278">
        <v>-6.5214322399999993</v>
      </c>
      <c r="C88" s="279">
        <v>-37.407655120000001</v>
      </c>
      <c r="D88" s="279">
        <v>-24.711169270000006</v>
      </c>
      <c r="E88" s="279">
        <v>7.8041658600000012</v>
      </c>
      <c r="F88" s="279">
        <v>-24.158321529999998</v>
      </c>
      <c r="G88" s="279">
        <v>-78.889564530000001</v>
      </c>
      <c r="H88" s="279">
        <v>77.360943079999998</v>
      </c>
      <c r="I88" s="279">
        <v>12.46863587</v>
      </c>
      <c r="J88" s="279">
        <v>89.455498080000012</v>
      </c>
      <c r="K88" s="276"/>
      <c r="L88" s="276"/>
      <c r="M88" s="276"/>
      <c r="N88" s="276"/>
      <c r="O88" s="276"/>
      <c r="P88" s="276"/>
      <c r="Q88" s="276"/>
      <c r="R88" s="276"/>
    </row>
    <row r="89" spans="1:18">
      <c r="A89" s="8" t="s">
        <v>38</v>
      </c>
      <c r="B89" s="292">
        <v>-6.5214322399999993</v>
      </c>
      <c r="C89" s="327">
        <v>-34.464060770000003</v>
      </c>
      <c r="D89" s="327">
        <v>-24.711169270000006</v>
      </c>
      <c r="E89" s="327">
        <v>7.8041658600000012</v>
      </c>
      <c r="F89" s="327">
        <v>-24.26598353</v>
      </c>
      <c r="G89" s="327">
        <v>-82.037351090000001</v>
      </c>
      <c r="H89" s="327">
        <v>53.403489449999995</v>
      </c>
      <c r="I89" s="327">
        <v>24.697937870000001</v>
      </c>
      <c r="J89" s="327">
        <v>106.27051753000001</v>
      </c>
      <c r="K89" s="276"/>
      <c r="L89" s="276"/>
      <c r="M89" s="276"/>
      <c r="N89" s="276"/>
      <c r="O89" s="276"/>
      <c r="P89" s="276"/>
      <c r="Q89" s="276"/>
      <c r="R89" s="276"/>
    </row>
    <row r="90" spans="1:18">
      <c r="A90" s="8" t="s">
        <v>39</v>
      </c>
      <c r="B90" s="292">
        <v>1184.3039382199361</v>
      </c>
      <c r="C90" s="327">
        <v>1469.0238020299446</v>
      </c>
      <c r="D90" s="327">
        <v>1037.5137554499893</v>
      </c>
      <c r="E90" s="327">
        <v>1036.0977412499954</v>
      </c>
      <c r="F90" s="327">
        <v>856.86687496989862</v>
      </c>
      <c r="G90" s="327">
        <v>917.7677357800552</v>
      </c>
      <c r="H90" s="327">
        <v>882.57138647000124</v>
      </c>
      <c r="I90" s="327">
        <v>820.46870275998322</v>
      </c>
      <c r="J90" s="327">
        <v>859.11268456996709</v>
      </c>
      <c r="K90" s="276"/>
      <c r="L90" s="276"/>
      <c r="M90" s="276"/>
      <c r="N90" s="276"/>
      <c r="O90" s="276"/>
      <c r="P90" s="276"/>
      <c r="Q90" s="276"/>
      <c r="R90" s="276"/>
    </row>
    <row r="92" spans="1:18">
      <c r="A92" s="56" t="s">
        <v>215</v>
      </c>
    </row>
    <row r="93" spans="1:18">
      <c r="A93" s="92" t="s">
        <v>213</v>
      </c>
      <c r="B93" s="65" t="s">
        <v>216</v>
      </c>
      <c r="C93" s="15" t="s" vm="99">
        <v>30</v>
      </c>
      <c r="D93" s="15" t="s" vm="3">
        <v>69</v>
      </c>
      <c r="E93" s="15" t="s" vm="1">
        <v>217</v>
      </c>
    </row>
    <row r="94" spans="1:18">
      <c r="A94" s="9" t="s" vm="24">
        <v>31</v>
      </c>
      <c r="B94" s="277">
        <v>0</v>
      </c>
      <c r="C94" s="276">
        <v>3.8592101299999997</v>
      </c>
      <c r="D94" s="276">
        <v>2.5318543399999962</v>
      </c>
      <c r="E94" s="276">
        <v>-71.816861529999997</v>
      </c>
      <c r="F94" s="276"/>
      <c r="G94" s="276"/>
      <c r="H94" s="276"/>
    </row>
    <row r="95" spans="1:18">
      <c r="A95" t="s" vm="25">
        <v>32</v>
      </c>
      <c r="B95" s="277">
        <v>0</v>
      </c>
      <c r="C95" s="276">
        <v>-1.0232777800000001</v>
      </c>
      <c r="D95" s="276">
        <v>-0.59277308000000095</v>
      </c>
      <c r="E95" s="276">
        <v>17.925824389999995</v>
      </c>
      <c r="F95" s="276"/>
      <c r="G95" s="276"/>
      <c r="H95" s="276"/>
    </row>
    <row r="96" spans="1:18">
      <c r="A96" s="8" t="s">
        <v>33</v>
      </c>
      <c r="B96" s="292">
        <v>0</v>
      </c>
      <c r="C96" s="327">
        <v>2.8359323499999993</v>
      </c>
      <c r="D96" s="327">
        <v>1.9390812599999951</v>
      </c>
      <c r="E96" s="327">
        <v>-53.891037140000002</v>
      </c>
      <c r="F96" s="276"/>
      <c r="G96" s="276"/>
      <c r="H96" s="276"/>
    </row>
    <row r="97" spans="1:19">
      <c r="A97" t="s" vm="26">
        <v>34</v>
      </c>
      <c r="B97" s="277">
        <v>-13.167915670000001</v>
      </c>
      <c r="C97" s="276">
        <v>-113.00478644999998</v>
      </c>
      <c r="D97" s="276">
        <v>119.93152381</v>
      </c>
      <c r="E97" s="276">
        <v>-58.300848999999999</v>
      </c>
      <c r="F97" s="276"/>
      <c r="G97" s="276"/>
      <c r="H97" s="276"/>
    </row>
    <row r="98" spans="1:19">
      <c r="A98" t="s" vm="27">
        <v>35</v>
      </c>
      <c r="B98" s="277">
        <v>3.2919789200000018</v>
      </c>
      <c r="C98" s="276">
        <v>28.251196610000001</v>
      </c>
      <c r="D98" s="276">
        <v>-29.982880950000009</v>
      </c>
      <c r="E98" s="276">
        <v>14.575212000000001</v>
      </c>
      <c r="F98" s="276"/>
      <c r="G98" s="276"/>
      <c r="H98" s="276"/>
    </row>
    <row r="99" spans="1:19">
      <c r="A99" t="s" vm="28">
        <v>36</v>
      </c>
      <c r="B99" s="277">
        <v>3.3545045099999999</v>
      </c>
      <c r="C99" s="276">
        <v>6.2806097800000007</v>
      </c>
      <c r="D99" s="276">
        <v>10.446869639999997</v>
      </c>
      <c r="E99" s="276">
        <v>10.327872900000001</v>
      </c>
      <c r="F99" s="276"/>
      <c r="G99" s="276"/>
      <c r="H99" s="276"/>
    </row>
    <row r="100" spans="1:19">
      <c r="A100" s="9" t="s">
        <v>37</v>
      </c>
      <c r="B100" s="324">
        <v>-6.5214322399999993</v>
      </c>
      <c r="C100" s="325">
        <v>-78.472980059999983</v>
      </c>
      <c r="D100" s="325">
        <v>100.3955125</v>
      </c>
      <c r="E100" s="325">
        <v>-33.397764099999996</v>
      </c>
      <c r="F100" s="276"/>
      <c r="G100" s="276"/>
      <c r="H100" s="276"/>
    </row>
    <row r="101" spans="1:19">
      <c r="A101" s="8" t="s">
        <v>38</v>
      </c>
      <c r="B101" s="292">
        <v>-6.5214322399999993</v>
      </c>
      <c r="C101" s="327">
        <v>-75.63704770999999</v>
      </c>
      <c r="D101" s="327">
        <v>102.33459375999999</v>
      </c>
      <c r="E101" s="327">
        <v>-87.288801239999998</v>
      </c>
      <c r="F101" s="276"/>
      <c r="G101" s="276"/>
      <c r="H101" s="276"/>
    </row>
    <row r="102" spans="1:19">
      <c r="A102" s="14" t="s">
        <v>39</v>
      </c>
      <c r="B102" s="336">
        <v>1184.3039382200084</v>
      </c>
      <c r="C102" s="337">
        <v>4399.5021736999597</v>
      </c>
      <c r="D102" s="337">
        <v>3479.9205095800121</v>
      </c>
      <c r="E102" s="337">
        <v>3068.9155679999903</v>
      </c>
      <c r="F102" s="276"/>
      <c r="G102" s="276"/>
      <c r="H102" s="276"/>
    </row>
    <row r="104" spans="1:19" ht="18.75">
      <c r="A104" s="55" t="s">
        <v>219</v>
      </c>
    </row>
    <row r="105" spans="1:19" ht="14.25" customHeight="1">
      <c r="A105" s="55"/>
    </row>
    <row r="106" spans="1:19" ht="17.25">
      <c r="A106" s="56" t="s">
        <v>220</v>
      </c>
    </row>
    <row r="107" spans="1:19">
      <c r="A107" s="93" t="s">
        <v>213</v>
      </c>
      <c r="B107" s="65" t="s" vm="108">
        <v>0</v>
      </c>
      <c r="C107" s="15" t="s" vm="101">
        <v>1</v>
      </c>
      <c r="D107" s="15" t="s" vm="102">
        <v>2</v>
      </c>
      <c r="E107" s="15" t="s" vm="100">
        <v>3</v>
      </c>
      <c r="F107" s="15" t="s" vm="103">
        <v>4</v>
      </c>
      <c r="G107" s="15" t="s" vm="97">
        <v>5</v>
      </c>
      <c r="H107" s="15" t="s" vm="94">
        <v>6</v>
      </c>
      <c r="I107" s="15" t="s" vm="4">
        <v>7</v>
      </c>
      <c r="J107" s="15" t="s" vm="5">
        <v>8</v>
      </c>
    </row>
    <row r="108" spans="1:19">
      <c r="A108" t="s" vm="29">
        <v>40</v>
      </c>
      <c r="B108" s="277">
        <v>409.4778655899986</v>
      </c>
      <c r="C108" s="276">
        <v>87.627291270001535</v>
      </c>
      <c r="D108" s="276">
        <v>69.518990079999568</v>
      </c>
      <c r="E108" s="276">
        <v>93.229257120000099</v>
      </c>
      <c r="F108" s="276">
        <v>588.9540259200005</v>
      </c>
      <c r="G108" s="276">
        <v>75.616566080001121</v>
      </c>
      <c r="H108" s="276">
        <v>80.053233759997127</v>
      </c>
      <c r="I108" s="276">
        <v>76.721252169997925</v>
      </c>
      <c r="J108" s="276">
        <v>88.210292139999396</v>
      </c>
      <c r="K108" s="276"/>
      <c r="L108" s="276"/>
      <c r="M108" s="276"/>
      <c r="N108" s="276"/>
      <c r="O108" s="276"/>
      <c r="P108" s="276"/>
      <c r="Q108" s="276"/>
      <c r="R108" s="276"/>
      <c r="S108" s="276"/>
    </row>
    <row r="109" spans="1:19">
      <c r="A109" t="s" vm="30">
        <v>41</v>
      </c>
      <c r="B109" s="277">
        <v>6480.9560719000037</v>
      </c>
      <c r="C109" s="276">
        <v>5535.5789865400156</v>
      </c>
      <c r="D109" s="276">
        <v>5984.8494737100118</v>
      </c>
      <c r="E109" s="276">
        <v>8870.9374989900116</v>
      </c>
      <c r="F109" s="276">
        <v>13953.919358320003</v>
      </c>
      <c r="G109" s="276">
        <v>11939.235633960017</v>
      </c>
      <c r="H109" s="276">
        <v>4563.3948146800085</v>
      </c>
      <c r="I109" s="276">
        <v>1318.996539740006</v>
      </c>
      <c r="J109" s="276">
        <v>8509.5125795499989</v>
      </c>
      <c r="K109" s="276"/>
      <c r="L109" s="276"/>
      <c r="M109" s="276"/>
      <c r="N109" s="276"/>
      <c r="O109" s="276"/>
      <c r="P109" s="276"/>
      <c r="Q109" s="276"/>
      <c r="R109" s="276"/>
      <c r="S109" s="276"/>
    </row>
    <row r="110" spans="1:19">
      <c r="A110" t="s" vm="31">
        <v>42</v>
      </c>
      <c r="B110" s="277">
        <v>276956.27815194044</v>
      </c>
      <c r="C110" s="276">
        <v>270757.28520487982</v>
      </c>
      <c r="D110" s="276">
        <v>268132.4420348698</v>
      </c>
      <c r="E110" s="276">
        <v>263356.81623467983</v>
      </c>
      <c r="F110" s="276">
        <v>256594.5360439498</v>
      </c>
      <c r="G110" s="276">
        <v>251272.04015668962</v>
      </c>
      <c r="H110" s="276">
        <v>246612.14811867959</v>
      </c>
      <c r="I110" s="276">
        <v>241222.58666659961</v>
      </c>
      <c r="J110" s="276">
        <v>231861.17345338955</v>
      </c>
      <c r="K110" s="276"/>
      <c r="L110" s="276"/>
      <c r="M110" s="276"/>
      <c r="N110" s="276"/>
      <c r="O110" s="276"/>
      <c r="P110" s="276"/>
      <c r="Q110" s="276"/>
      <c r="R110" s="276"/>
      <c r="S110" s="276"/>
    </row>
    <row r="111" spans="1:19">
      <c r="A111" t="s" vm="32">
        <v>221</v>
      </c>
      <c r="B111" s="277">
        <v>64178.155429549981</v>
      </c>
      <c r="C111" s="276">
        <v>57680.569438500002</v>
      </c>
      <c r="D111" s="276">
        <v>57619.25647606</v>
      </c>
      <c r="E111" s="276">
        <v>59956.924197389999</v>
      </c>
      <c r="F111" s="276">
        <v>62197.875909080001</v>
      </c>
      <c r="G111" s="276">
        <v>53989.362177540002</v>
      </c>
      <c r="H111" s="276">
        <v>50940.925920880021</v>
      </c>
      <c r="I111" s="276">
        <v>51683.774529400027</v>
      </c>
      <c r="J111" s="276">
        <v>58769.596304020015</v>
      </c>
      <c r="K111" s="276"/>
      <c r="L111" s="276"/>
      <c r="M111" s="276"/>
      <c r="N111" s="276"/>
      <c r="O111" s="276"/>
      <c r="P111" s="276"/>
      <c r="Q111" s="276"/>
      <c r="R111" s="276"/>
      <c r="S111" s="276"/>
    </row>
    <row r="112" spans="1:19">
      <c r="A112" t="s" vm="33">
        <v>43</v>
      </c>
      <c r="B112" s="277">
        <v>16418.185887259879</v>
      </c>
      <c r="C112" s="276">
        <v>16179.183371730785</v>
      </c>
      <c r="D112" s="276">
        <v>20667.403493020531</v>
      </c>
      <c r="E112" s="276">
        <v>19846.340089420188</v>
      </c>
      <c r="F112" s="276">
        <v>20748.012445959957</v>
      </c>
      <c r="G112" s="276">
        <v>18612.360685219257</v>
      </c>
      <c r="H112" s="276">
        <v>21579.438402849111</v>
      </c>
      <c r="I112" s="276">
        <v>14066.616333210115</v>
      </c>
      <c r="J112" s="276">
        <v>9776.6292431497859</v>
      </c>
      <c r="K112" s="276"/>
      <c r="L112" s="276"/>
      <c r="M112" s="276"/>
      <c r="N112" s="276"/>
      <c r="O112" s="276"/>
      <c r="P112" s="276"/>
      <c r="Q112" s="276"/>
      <c r="R112" s="276"/>
      <c r="S112" s="276"/>
    </row>
    <row r="113" spans="1:19">
      <c r="A113" t="s" vm="34">
        <v>44</v>
      </c>
      <c r="B113" s="277">
        <v>712.37523541999997</v>
      </c>
      <c r="C113" s="276">
        <v>680.42690860999949</v>
      </c>
      <c r="D113" s="276">
        <v>808.91678334999972</v>
      </c>
      <c r="E113" s="276">
        <v>790.48480995999978</v>
      </c>
      <c r="F113" s="276">
        <v>777.00840749999986</v>
      </c>
      <c r="G113" s="276">
        <v>848.07772047000014</v>
      </c>
      <c r="H113" s="276">
        <v>1037.4895313699997</v>
      </c>
      <c r="I113" s="276">
        <v>1027.0921205500001</v>
      </c>
      <c r="J113" s="276">
        <v>1050.5498821799997</v>
      </c>
      <c r="K113" s="276"/>
      <c r="L113" s="276"/>
      <c r="M113" s="276"/>
      <c r="N113" s="276"/>
      <c r="O113" s="276"/>
      <c r="P113" s="276"/>
      <c r="Q113" s="276"/>
      <c r="R113" s="276"/>
      <c r="S113" s="276"/>
    </row>
    <row r="114" spans="1:19">
      <c r="A114" t="s" vm="35">
        <v>45</v>
      </c>
      <c r="B114" s="277">
        <v>6197.0897589499991</v>
      </c>
      <c r="C114" s="276">
        <v>5999.9048968400002</v>
      </c>
      <c r="D114" s="276">
        <v>5057.1084691699998</v>
      </c>
      <c r="E114" s="276">
        <v>4989.0585992100005</v>
      </c>
      <c r="F114" s="276">
        <v>5176.6906534699992</v>
      </c>
      <c r="G114" s="276">
        <v>5040.7628680600037</v>
      </c>
      <c r="H114" s="276">
        <v>4774.103587810001</v>
      </c>
      <c r="I114" s="276">
        <v>4683.6356511599997</v>
      </c>
      <c r="J114" s="276">
        <v>4782.2094415199999</v>
      </c>
      <c r="K114" s="276"/>
      <c r="L114" s="276"/>
      <c r="M114" s="276"/>
      <c r="N114" s="276"/>
      <c r="O114" s="276"/>
      <c r="P114" s="276"/>
      <c r="Q114" s="276"/>
      <c r="R114" s="276"/>
      <c r="S114" s="276"/>
    </row>
    <row r="115" spans="1:19">
      <c r="A115" t="s" vm="36">
        <v>46</v>
      </c>
      <c r="B115" s="277">
        <v>0</v>
      </c>
      <c r="C115" s="276">
        <v>0</v>
      </c>
      <c r="D115" s="276">
        <v>0</v>
      </c>
      <c r="E115" s="276">
        <v>0</v>
      </c>
      <c r="F115" s="276">
        <v>0</v>
      </c>
      <c r="G115" s="276">
        <v>0</v>
      </c>
      <c r="H115" s="276">
        <v>0</v>
      </c>
      <c r="I115" s="276">
        <v>0</v>
      </c>
      <c r="J115" s="276">
        <v>0</v>
      </c>
      <c r="K115" s="276"/>
      <c r="L115" s="276"/>
      <c r="M115" s="276"/>
      <c r="N115" s="276"/>
      <c r="O115" s="276"/>
      <c r="P115" s="276"/>
      <c r="Q115" s="276"/>
      <c r="R115" s="276"/>
      <c r="S115" s="276"/>
    </row>
    <row r="116" spans="1:19">
      <c r="A116" t="s" vm="37">
        <v>47</v>
      </c>
      <c r="B116" s="277">
        <v>366.93451691999996</v>
      </c>
      <c r="C116" s="276">
        <v>368.38866542999989</v>
      </c>
      <c r="D116" s="276">
        <v>451.98064743999993</v>
      </c>
      <c r="E116" s="276">
        <v>453.87353167999993</v>
      </c>
      <c r="F116" s="276">
        <v>454.92829640999997</v>
      </c>
      <c r="G116" s="276">
        <v>453.96022583000013</v>
      </c>
      <c r="H116" s="276">
        <v>455.46684947000011</v>
      </c>
      <c r="I116" s="276">
        <v>454.97177250000004</v>
      </c>
      <c r="J116" s="276">
        <v>456.42578928</v>
      </c>
      <c r="K116" s="276"/>
      <c r="L116" s="276"/>
      <c r="M116" s="276"/>
      <c r="N116" s="276"/>
      <c r="O116" s="276"/>
      <c r="P116" s="276"/>
      <c r="Q116" s="276"/>
      <c r="R116" s="276"/>
      <c r="S116" s="276"/>
    </row>
    <row r="117" spans="1:19">
      <c r="A117" t="s" vm="38">
        <v>48</v>
      </c>
      <c r="B117" s="277">
        <v>2611.86000689</v>
      </c>
      <c r="C117" s="276">
        <v>2612.2386615400001</v>
      </c>
      <c r="D117" s="276">
        <v>1076.4163674699998</v>
      </c>
      <c r="E117" s="276">
        <v>1074.3749184699998</v>
      </c>
      <c r="F117" s="276">
        <v>1075.4487041499999</v>
      </c>
      <c r="G117" s="276">
        <v>1075.0161415500002</v>
      </c>
      <c r="H117" s="276">
        <v>604.89996686000006</v>
      </c>
      <c r="I117" s="276">
        <v>595.57477498000003</v>
      </c>
      <c r="J117" s="276">
        <v>598.81613898000001</v>
      </c>
      <c r="K117" s="276"/>
      <c r="L117" s="276"/>
      <c r="M117" s="276"/>
      <c r="N117" s="276"/>
      <c r="O117" s="276"/>
      <c r="P117" s="276"/>
      <c r="Q117" s="276"/>
      <c r="R117" s="276"/>
      <c r="S117" s="276"/>
    </row>
    <row r="118" spans="1:19">
      <c r="A118" t="s" vm="39">
        <v>49</v>
      </c>
      <c r="B118" s="277">
        <v>948.22324807999973</v>
      </c>
      <c r="C118" s="276">
        <v>947.8083125099995</v>
      </c>
      <c r="D118" s="276">
        <v>953.77919950999967</v>
      </c>
      <c r="E118" s="276">
        <v>955.38390653999977</v>
      </c>
      <c r="F118" s="276">
        <v>937.09652628999959</v>
      </c>
      <c r="G118" s="276">
        <v>922.97793813000055</v>
      </c>
      <c r="H118" s="276">
        <v>973.06588795000027</v>
      </c>
      <c r="I118" s="276">
        <v>971.0316430200005</v>
      </c>
      <c r="J118" s="276">
        <v>973.34179484000026</v>
      </c>
      <c r="K118" s="276"/>
      <c r="L118" s="276"/>
      <c r="M118" s="276"/>
      <c r="N118" s="276"/>
      <c r="O118" s="276"/>
      <c r="P118" s="276"/>
      <c r="Q118" s="276"/>
      <c r="R118" s="276"/>
      <c r="S118" s="276"/>
    </row>
    <row r="119" spans="1:19">
      <c r="A119" t="s" vm="40">
        <v>222</v>
      </c>
      <c r="B119" s="277">
        <v>360.36675375000016</v>
      </c>
      <c r="C119" s="276">
        <v>365.97178461999994</v>
      </c>
      <c r="D119" s="276">
        <v>351.26411757999995</v>
      </c>
      <c r="E119" s="276">
        <v>367.83998671000001</v>
      </c>
      <c r="F119" s="276">
        <v>371.20189900999998</v>
      </c>
      <c r="G119" s="276">
        <v>313.77518188000005</v>
      </c>
      <c r="H119" s="276">
        <v>323.63047802999989</v>
      </c>
      <c r="I119" s="276">
        <v>324.91045935999983</v>
      </c>
      <c r="J119" s="276">
        <v>329.02650913000002</v>
      </c>
      <c r="K119" s="276"/>
      <c r="L119" s="276"/>
      <c r="M119" s="276"/>
      <c r="N119" s="276"/>
      <c r="O119" s="276"/>
      <c r="P119" s="276"/>
      <c r="Q119" s="276"/>
      <c r="R119" s="276"/>
      <c r="S119" s="276"/>
    </row>
    <row r="120" spans="1:19">
      <c r="A120" t="s" vm="41">
        <v>50</v>
      </c>
      <c r="B120" s="277">
        <v>1364.6748584799641</v>
      </c>
      <c r="C120" s="276">
        <v>971.05840135998415</v>
      </c>
      <c r="D120" s="276">
        <v>1650.3411118399777</v>
      </c>
      <c r="E120" s="276">
        <v>1009.3975436099894</v>
      </c>
      <c r="F120" s="276">
        <v>1770.5141101599827</v>
      </c>
      <c r="G120" s="276">
        <v>1186.3714638699932</v>
      </c>
      <c r="H120" s="276">
        <v>2100.2620668200607</v>
      </c>
      <c r="I120" s="276">
        <v>2006.6119379800402</v>
      </c>
      <c r="J120" s="276">
        <v>890.07545826001433</v>
      </c>
      <c r="K120" s="276"/>
      <c r="L120" s="276"/>
      <c r="M120" s="276"/>
      <c r="N120" s="276"/>
      <c r="O120" s="276"/>
      <c r="P120" s="276"/>
      <c r="Q120" s="276"/>
      <c r="R120" s="276"/>
      <c r="S120" s="276"/>
    </row>
    <row r="121" spans="1:19">
      <c r="A121" s="8" t="s">
        <v>51</v>
      </c>
      <c r="B121" s="292">
        <v>377004.5777847303</v>
      </c>
      <c r="C121" s="327">
        <v>362186.04192383063</v>
      </c>
      <c r="D121" s="327">
        <v>362823.27716410032</v>
      </c>
      <c r="E121" s="327">
        <v>361764.66057378001</v>
      </c>
      <c r="F121" s="327">
        <v>364646.1863802197</v>
      </c>
      <c r="G121" s="327">
        <v>345729.55675927893</v>
      </c>
      <c r="H121" s="327">
        <v>334044.87885915884</v>
      </c>
      <c r="I121" s="327">
        <v>318432.52368066984</v>
      </c>
      <c r="J121" s="327">
        <v>318085.56688643934</v>
      </c>
      <c r="K121" s="276"/>
      <c r="L121" s="276"/>
      <c r="M121" s="276"/>
      <c r="N121" s="276"/>
      <c r="O121" s="276"/>
      <c r="P121" s="276"/>
      <c r="Q121" s="276"/>
      <c r="R121" s="276"/>
      <c r="S121" s="276"/>
    </row>
    <row r="122" spans="1:19">
      <c r="B122" s="277"/>
      <c r="C122" s="276"/>
      <c r="D122" s="276"/>
      <c r="E122" s="276"/>
      <c r="F122" s="276"/>
      <c r="G122" s="276"/>
      <c r="H122" s="276"/>
      <c r="I122" s="276"/>
      <c r="J122" s="276"/>
      <c r="K122" s="276"/>
      <c r="L122" s="276"/>
      <c r="M122" s="276"/>
      <c r="N122" s="276"/>
      <c r="O122" s="276"/>
      <c r="P122" s="276"/>
      <c r="Q122" s="276"/>
      <c r="R122" s="276"/>
      <c r="S122" s="276"/>
    </row>
    <row r="123" spans="1:19">
      <c r="A123" t="s" vm="42">
        <v>41</v>
      </c>
      <c r="B123" s="277">
        <v>465.88067372999262</v>
      </c>
      <c r="C123" s="276">
        <v>3188.2566789499951</v>
      </c>
      <c r="D123" s="276">
        <v>2677.6347772699937</v>
      </c>
      <c r="E123" s="276">
        <v>662.36472212998774</v>
      </c>
      <c r="F123" s="276">
        <v>1099.9915915299891</v>
      </c>
      <c r="G123" s="276">
        <v>3427.7597265299969</v>
      </c>
      <c r="H123" s="276">
        <v>283.5417558300029</v>
      </c>
      <c r="I123" s="276">
        <v>2427.9989848499927</v>
      </c>
      <c r="J123" s="276">
        <v>6499.9164903999954</v>
      </c>
      <c r="K123" s="276"/>
      <c r="L123" s="276"/>
      <c r="M123" s="276"/>
      <c r="N123" s="276"/>
      <c r="O123" s="276"/>
      <c r="P123" s="276"/>
      <c r="Q123" s="276"/>
      <c r="R123" s="276"/>
      <c r="S123" s="276"/>
    </row>
    <row r="124" spans="1:19">
      <c r="A124" t="s" vm="43">
        <v>52</v>
      </c>
      <c r="B124" s="277">
        <v>150706.02383677027</v>
      </c>
      <c r="C124" s="276">
        <v>149076.29763796012</v>
      </c>
      <c r="D124" s="276">
        <v>150534.38138378013</v>
      </c>
      <c r="E124" s="276">
        <v>150758.19615900022</v>
      </c>
      <c r="F124" s="276">
        <v>152143.52462752024</v>
      </c>
      <c r="G124" s="276">
        <v>148099.65608877991</v>
      </c>
      <c r="H124" s="276">
        <v>143989.36702720993</v>
      </c>
      <c r="I124" s="276">
        <v>145666.88066507</v>
      </c>
      <c r="J124" s="276">
        <v>141998.50318160001</v>
      </c>
      <c r="K124" s="276"/>
      <c r="L124" s="276"/>
      <c r="M124" s="276"/>
      <c r="N124" s="276"/>
      <c r="O124" s="276"/>
      <c r="P124" s="276"/>
      <c r="Q124" s="276"/>
      <c r="R124" s="276"/>
      <c r="S124" s="276"/>
    </row>
    <row r="125" spans="1:19">
      <c r="A125" t="s" vm="44">
        <v>53</v>
      </c>
      <c r="B125" s="277">
        <v>153059.01284796002</v>
      </c>
      <c r="C125" s="276">
        <v>138352.57849836996</v>
      </c>
      <c r="D125" s="276">
        <v>137810.39073459004</v>
      </c>
      <c r="E125" s="276">
        <v>147335.36734482003</v>
      </c>
      <c r="F125" s="276">
        <v>147818.86937953997</v>
      </c>
      <c r="G125" s="276">
        <v>135352.68856474</v>
      </c>
      <c r="H125" s="276">
        <v>133249.65632501003</v>
      </c>
      <c r="I125" s="276">
        <v>119821.61110639005</v>
      </c>
      <c r="J125" s="276">
        <v>120306.27536078001</v>
      </c>
      <c r="K125" s="276"/>
      <c r="L125" s="276"/>
      <c r="M125" s="276"/>
      <c r="N125" s="276"/>
      <c r="O125" s="276"/>
      <c r="P125" s="276"/>
      <c r="Q125" s="276"/>
      <c r="R125" s="276"/>
      <c r="S125" s="276"/>
    </row>
    <row r="126" spans="1:19">
      <c r="A126" t="s" vm="45">
        <v>43</v>
      </c>
      <c r="B126" s="277">
        <v>13158.275175429906</v>
      </c>
      <c r="C126" s="276">
        <v>13696.885671860817</v>
      </c>
      <c r="D126" s="276">
        <v>18367.337158610477</v>
      </c>
      <c r="E126" s="276">
        <v>17547.464000640179</v>
      </c>
      <c r="F126" s="276">
        <v>16944.512438919828</v>
      </c>
      <c r="G126" s="276">
        <v>15770.682543029103</v>
      </c>
      <c r="H126" s="276">
        <v>17114.012620789294</v>
      </c>
      <c r="I126" s="276">
        <v>11196.992066139517</v>
      </c>
      <c r="J126" s="276">
        <v>7114.2161753198061</v>
      </c>
      <c r="K126" s="276"/>
      <c r="L126" s="276"/>
      <c r="M126" s="276"/>
      <c r="N126" s="276"/>
      <c r="O126" s="276"/>
      <c r="P126" s="276"/>
      <c r="Q126" s="276"/>
      <c r="R126" s="276"/>
      <c r="S126" s="276"/>
    </row>
    <row r="127" spans="1:19">
      <c r="A127" t="s" vm="46">
        <v>54</v>
      </c>
      <c r="B127" s="277">
        <v>2337.4565669599997</v>
      </c>
      <c r="C127" s="276">
        <v>2706.3781004600005</v>
      </c>
      <c r="D127" s="276">
        <v>874.4081985400004</v>
      </c>
      <c r="E127" s="276">
        <v>551.91433169000004</v>
      </c>
      <c r="F127" s="276">
        <v>1515.7758313900003</v>
      </c>
      <c r="G127" s="276">
        <v>1345.3455037200001</v>
      </c>
      <c r="H127" s="276">
        <v>669.71413161000009</v>
      </c>
      <c r="I127" s="276">
        <v>433.17575596000017</v>
      </c>
      <c r="J127" s="276">
        <v>345.86702624000009</v>
      </c>
      <c r="K127" s="276"/>
      <c r="L127" s="276"/>
      <c r="M127" s="276"/>
      <c r="N127" s="276"/>
      <c r="O127" s="276"/>
      <c r="P127" s="276"/>
      <c r="Q127" s="276"/>
      <c r="R127" s="276"/>
      <c r="S127" s="276"/>
    </row>
    <row r="128" spans="1:19">
      <c r="A128" t="s" vm="47">
        <v>55</v>
      </c>
      <c r="B128" s="277">
        <v>384.82168921999988</v>
      </c>
      <c r="C128" s="276">
        <v>390.38515708000028</v>
      </c>
      <c r="D128" s="276">
        <v>375.22976432000019</v>
      </c>
      <c r="E128" s="276">
        <v>391.71185157000031</v>
      </c>
      <c r="F128" s="276">
        <v>394.5223943000002</v>
      </c>
      <c r="G128" s="276">
        <v>336.47623127000043</v>
      </c>
      <c r="H128" s="276">
        <v>346.61264457000038</v>
      </c>
      <c r="I128" s="276">
        <v>348.57778200000035</v>
      </c>
      <c r="J128" s="276">
        <v>352.90258249000038</v>
      </c>
      <c r="K128" s="276"/>
      <c r="L128" s="276"/>
      <c r="M128" s="276"/>
      <c r="N128" s="276"/>
      <c r="O128" s="276"/>
      <c r="P128" s="276"/>
      <c r="Q128" s="276"/>
      <c r="R128" s="276"/>
      <c r="S128" s="276"/>
    </row>
    <row r="129" spans="1:19">
      <c r="A129" t="s" vm="48">
        <v>56</v>
      </c>
      <c r="B129" s="277">
        <v>261.40596845000005</v>
      </c>
      <c r="C129" s="276">
        <v>261.23993252000002</v>
      </c>
      <c r="D129" s="276">
        <v>249.26967415000001</v>
      </c>
      <c r="E129" s="276">
        <v>249.10551080999997</v>
      </c>
      <c r="F129" s="276">
        <v>248.92431789</v>
      </c>
      <c r="G129" s="276">
        <v>251.20189975999995</v>
      </c>
      <c r="H129" s="276">
        <v>246.01636023999995</v>
      </c>
      <c r="I129" s="276">
        <v>236.19822234999995</v>
      </c>
      <c r="J129" s="276">
        <v>254.48140831999999</v>
      </c>
      <c r="K129" s="276"/>
      <c r="L129" s="276"/>
      <c r="M129" s="276"/>
      <c r="N129" s="276"/>
      <c r="O129" s="276"/>
      <c r="P129" s="276"/>
      <c r="Q129" s="276"/>
      <c r="R129" s="276"/>
      <c r="S129" s="276"/>
    </row>
    <row r="130" spans="1:19">
      <c r="A130" t="s" vm="49">
        <v>57</v>
      </c>
      <c r="B130" s="277">
        <v>137.03907642000013</v>
      </c>
      <c r="C130" s="276">
        <v>128.73760609000027</v>
      </c>
      <c r="D130" s="276">
        <v>129.08174929000026</v>
      </c>
      <c r="E130" s="276">
        <v>138.79143604000021</v>
      </c>
      <c r="F130" s="276">
        <v>124.94938933000016</v>
      </c>
      <c r="G130" s="276">
        <v>138.07839989999997</v>
      </c>
      <c r="H130" s="276">
        <v>170.86188694999993</v>
      </c>
      <c r="I130" s="276">
        <v>169.24185031999994</v>
      </c>
      <c r="J130" s="276">
        <v>162.00434011999991</v>
      </c>
      <c r="K130" s="276"/>
      <c r="L130" s="276"/>
      <c r="M130" s="276"/>
      <c r="N130" s="276"/>
      <c r="O130" s="276"/>
      <c r="P130" s="276"/>
      <c r="Q130" s="276"/>
      <c r="R130" s="276"/>
      <c r="S130" s="276"/>
    </row>
    <row r="131" spans="1:19">
      <c r="A131" t="s" vm="50">
        <v>58</v>
      </c>
      <c r="B131" s="277">
        <v>889.14470135992383</v>
      </c>
      <c r="C131" s="276">
        <v>1023.7140455899669</v>
      </c>
      <c r="D131" s="276">
        <v>1542.7112274999486</v>
      </c>
      <c r="E131" s="276">
        <v>785.97581743997853</v>
      </c>
      <c r="F131" s="276">
        <v>1390.6532044099579</v>
      </c>
      <c r="G131" s="276">
        <v>858.19416440002385</v>
      </c>
      <c r="H131" s="276">
        <v>918.63208908999206</v>
      </c>
      <c r="I131" s="276">
        <v>1858.888876979951</v>
      </c>
      <c r="J131" s="276">
        <v>4052.1772537799693</v>
      </c>
      <c r="K131" s="276"/>
      <c r="L131" s="276"/>
      <c r="M131" s="276"/>
      <c r="N131" s="276"/>
      <c r="O131" s="276"/>
      <c r="P131" s="276"/>
      <c r="Q131" s="276"/>
      <c r="R131" s="276"/>
      <c r="S131" s="276"/>
    </row>
    <row r="132" spans="1:19">
      <c r="A132" t="s" vm="51">
        <v>59</v>
      </c>
      <c r="B132" s="277">
        <v>17433.805628009995</v>
      </c>
      <c r="C132" s="276">
        <v>17017.349812529999</v>
      </c>
      <c r="D132" s="276">
        <v>16415.34761312</v>
      </c>
      <c r="E132" s="276">
        <v>10746.841775679999</v>
      </c>
      <c r="F132" s="276">
        <v>10097.12769175</v>
      </c>
      <c r="G132" s="276">
        <v>9301.2598628199994</v>
      </c>
      <c r="H132" s="276">
        <v>7101.3307549500005</v>
      </c>
      <c r="I132" s="276">
        <v>7194.0825975599992</v>
      </c>
      <c r="J132" s="276">
        <v>7076.8481315000008</v>
      </c>
      <c r="K132" s="276"/>
      <c r="L132" s="276"/>
      <c r="M132" s="276"/>
      <c r="N132" s="276"/>
      <c r="O132" s="276"/>
      <c r="P132" s="276"/>
      <c r="Q132" s="276"/>
      <c r="R132" s="276"/>
      <c r="S132" s="276"/>
    </row>
    <row r="133" spans="1:19">
      <c r="A133" t="s" vm="52">
        <v>60</v>
      </c>
      <c r="B133" s="277">
        <v>3649.4967892499999</v>
      </c>
      <c r="C133" s="276">
        <v>2783.7077933099999</v>
      </c>
      <c r="D133" s="276">
        <v>2773.8210277200001</v>
      </c>
      <c r="E133" s="276">
        <v>2856.8546481400003</v>
      </c>
      <c r="F133" s="276">
        <v>2955.4472217399998</v>
      </c>
      <c r="G133" s="276">
        <v>2160.7482006900013</v>
      </c>
      <c r="H133" s="276">
        <v>2162.1749747300005</v>
      </c>
      <c r="I133" s="276">
        <v>2148.4702693099998</v>
      </c>
      <c r="J133" s="276">
        <v>2117.1094651499998</v>
      </c>
      <c r="K133" s="276"/>
      <c r="L133" s="276"/>
      <c r="M133" s="276"/>
      <c r="N133" s="276"/>
      <c r="O133" s="276"/>
      <c r="P133" s="276"/>
      <c r="Q133" s="276"/>
      <c r="R133" s="276"/>
      <c r="S133" s="276"/>
    </row>
    <row r="134" spans="1:19">
      <c r="A134" s="8" t="s">
        <v>61</v>
      </c>
      <c r="B134" s="292">
        <v>342482.36295356014</v>
      </c>
      <c r="C134" s="327">
        <v>328625.53093472088</v>
      </c>
      <c r="D134" s="327">
        <v>331749.61330889055</v>
      </c>
      <c r="E134" s="327">
        <v>332024.58759796043</v>
      </c>
      <c r="F134" s="327">
        <v>334734.29808831989</v>
      </c>
      <c r="G134" s="327">
        <v>317042.09118563903</v>
      </c>
      <c r="H134" s="327">
        <v>306251.92057097924</v>
      </c>
      <c r="I134" s="327">
        <v>291502.11817692954</v>
      </c>
      <c r="J134" s="327">
        <v>290280.30141569983</v>
      </c>
      <c r="K134" s="276"/>
      <c r="L134" s="276"/>
      <c r="M134" s="276"/>
      <c r="N134" s="276"/>
      <c r="O134" s="276"/>
      <c r="P134" s="276"/>
      <c r="Q134" s="276"/>
      <c r="R134" s="276"/>
      <c r="S134" s="276"/>
    </row>
    <row r="135" spans="1:19">
      <c r="B135" s="277"/>
      <c r="C135" s="276"/>
      <c r="D135" s="276"/>
      <c r="E135" s="276"/>
      <c r="F135" s="276"/>
      <c r="G135" s="276"/>
      <c r="H135" s="276"/>
      <c r="I135" s="276"/>
      <c r="J135" s="276"/>
      <c r="K135" s="276"/>
      <c r="L135" s="276"/>
      <c r="M135" s="276"/>
      <c r="N135" s="276"/>
      <c r="O135" s="276"/>
      <c r="P135" s="276"/>
      <c r="Q135" s="276"/>
      <c r="R135" s="276"/>
      <c r="S135" s="276"/>
    </row>
    <row r="136" spans="1:19">
      <c r="A136" t="s" vm="53">
        <v>62</v>
      </c>
      <c r="B136" s="277">
        <v>6606.7242249999999</v>
      </c>
      <c r="C136" s="276">
        <v>6606.7242249999999</v>
      </c>
      <c r="D136" s="276">
        <v>6393.7770499999997</v>
      </c>
      <c r="E136" s="276">
        <v>6393.7770499999997</v>
      </c>
      <c r="F136" s="276">
        <v>6393.7770499999997</v>
      </c>
      <c r="G136" s="276">
        <v>6393.7770499999997</v>
      </c>
      <c r="H136" s="276">
        <v>6393.7770499999997</v>
      </c>
      <c r="I136" s="276">
        <v>6393.7770499999997</v>
      </c>
      <c r="J136" s="276">
        <v>6393.7770499999997</v>
      </c>
      <c r="K136" s="276"/>
      <c r="L136" s="276"/>
      <c r="M136" s="276"/>
      <c r="N136" s="276"/>
      <c r="O136" s="276"/>
      <c r="P136" s="276"/>
      <c r="Q136" s="276"/>
      <c r="R136" s="276"/>
      <c r="S136" s="276"/>
    </row>
    <row r="137" spans="1:19">
      <c r="A137" t="s" vm="54">
        <v>63</v>
      </c>
      <c r="B137" s="277">
        <v>2354.4256093200001</v>
      </c>
      <c r="C137" s="276">
        <v>2354.4946965700001</v>
      </c>
      <c r="D137" s="276">
        <v>1586.8306384300001</v>
      </c>
      <c r="E137" s="276">
        <v>1586.8306384300001</v>
      </c>
      <c r="F137" s="276">
        <v>1586.8306384300001</v>
      </c>
      <c r="G137" s="276">
        <v>1586.8306384500002</v>
      </c>
      <c r="H137" s="276">
        <v>1586.8306384500002</v>
      </c>
      <c r="I137" s="276">
        <v>1586.8306384500002</v>
      </c>
      <c r="J137" s="276">
        <v>1586.8306384500002</v>
      </c>
      <c r="K137" s="276"/>
      <c r="L137" s="276"/>
      <c r="M137" s="276"/>
      <c r="N137" s="276"/>
      <c r="O137" s="276"/>
      <c r="P137" s="276"/>
      <c r="Q137" s="276"/>
      <c r="R137" s="276"/>
      <c r="S137" s="276"/>
    </row>
    <row r="138" spans="1:19">
      <c r="A138" t="s" vm="55">
        <v>64</v>
      </c>
      <c r="B138" s="277">
        <v>1982.0172674999999</v>
      </c>
      <c r="C138" s="276">
        <v>1982.0172674999999</v>
      </c>
      <c r="D138" s="276">
        <v>0</v>
      </c>
      <c r="E138" s="276">
        <v>0</v>
      </c>
      <c r="F138" s="276">
        <v>1790.257574</v>
      </c>
      <c r="G138" s="276">
        <v>1790.257574</v>
      </c>
      <c r="H138" s="276">
        <v>0</v>
      </c>
      <c r="I138" s="276">
        <v>0</v>
      </c>
      <c r="J138" s="276">
        <v>1534.506492</v>
      </c>
      <c r="K138" s="276"/>
      <c r="L138" s="276"/>
      <c r="M138" s="276"/>
      <c r="N138" s="276"/>
      <c r="O138" s="276"/>
      <c r="P138" s="276"/>
      <c r="Q138" s="276"/>
      <c r="R138" s="276"/>
      <c r="S138" s="276"/>
    </row>
    <row r="139" spans="1:19">
      <c r="A139" t="s" vm="56">
        <v>65</v>
      </c>
      <c r="B139" s="277">
        <v>3000</v>
      </c>
      <c r="C139" s="276">
        <v>3155.4676100000001</v>
      </c>
      <c r="D139" s="276">
        <v>3055.4854999999998</v>
      </c>
      <c r="E139" s="276">
        <v>2704.3825000000002</v>
      </c>
      <c r="F139" s="276">
        <v>2100</v>
      </c>
      <c r="G139" s="276">
        <v>1700</v>
      </c>
      <c r="H139" s="276">
        <v>1700</v>
      </c>
      <c r="I139" s="276">
        <v>1700</v>
      </c>
      <c r="J139" s="276">
        <v>1850</v>
      </c>
      <c r="K139" s="276"/>
      <c r="L139" s="276"/>
      <c r="M139" s="276"/>
      <c r="N139" s="276"/>
      <c r="O139" s="276"/>
      <c r="P139" s="276"/>
      <c r="Q139" s="276"/>
      <c r="R139" s="276"/>
      <c r="S139" s="276"/>
    </row>
    <row r="140" spans="1:19">
      <c r="A140" t="s" vm="91">
        <v>66</v>
      </c>
      <c r="B140" s="277">
        <v>20579.047726210028</v>
      </c>
      <c r="C140" s="276">
        <v>19461.807189170064</v>
      </c>
      <c r="D140" s="276">
        <v>20037.570666360058</v>
      </c>
      <c r="E140" s="276">
        <v>19055.082787720046</v>
      </c>
      <c r="F140" s="276">
        <v>18041.023030410041</v>
      </c>
      <c r="G140" s="276">
        <v>17216.600311969985</v>
      </c>
      <c r="H140" s="276">
        <v>18112.292141130012</v>
      </c>
      <c r="I140" s="276">
        <v>17249.797816730039</v>
      </c>
      <c r="J140" s="276">
        <v>16440.151291799986</v>
      </c>
      <c r="K140" s="276"/>
      <c r="L140" s="276"/>
      <c r="M140" s="276"/>
      <c r="N140" s="276"/>
      <c r="O140" s="276"/>
      <c r="P140" s="276"/>
      <c r="Q140" s="276"/>
      <c r="R140" s="276"/>
      <c r="S140" s="276"/>
    </row>
    <row r="141" spans="1:19">
      <c r="A141" s="8" t="s">
        <v>67</v>
      </c>
      <c r="B141" s="292">
        <v>34522.214828030032</v>
      </c>
      <c r="C141" s="327">
        <v>33560.510988240065</v>
      </c>
      <c r="D141" s="327">
        <v>31073.663854790058</v>
      </c>
      <c r="E141" s="327">
        <v>29740.072976150048</v>
      </c>
      <c r="F141" s="327">
        <v>29911.888292840042</v>
      </c>
      <c r="G141" s="327">
        <v>28687.465574419984</v>
      </c>
      <c r="H141" s="327">
        <v>27792.899829580012</v>
      </c>
      <c r="I141" s="327">
        <v>26930.405505180039</v>
      </c>
      <c r="J141" s="327">
        <v>27805.265472249986</v>
      </c>
      <c r="K141" s="276"/>
      <c r="L141" s="276"/>
      <c r="M141" s="276"/>
      <c r="N141" s="276"/>
      <c r="O141" s="276"/>
      <c r="P141" s="276"/>
      <c r="Q141" s="276"/>
      <c r="R141" s="276"/>
      <c r="S141" s="276"/>
    </row>
    <row r="142" spans="1:19">
      <c r="A142" s="8" t="s">
        <v>68</v>
      </c>
      <c r="B142" s="292">
        <v>377004.57778159017</v>
      </c>
      <c r="C142" s="327">
        <v>362186.04192296095</v>
      </c>
      <c r="D142" s="327">
        <v>362823.27716368058</v>
      </c>
      <c r="E142" s="327">
        <v>361764.66057411046</v>
      </c>
      <c r="F142" s="327">
        <v>364646.18638115993</v>
      </c>
      <c r="G142" s="327">
        <v>345729.55676005903</v>
      </c>
      <c r="H142" s="327">
        <v>334044.82040055923</v>
      </c>
      <c r="I142" s="327">
        <v>318432.52368210955</v>
      </c>
      <c r="J142" s="327">
        <v>318085.56688794983</v>
      </c>
      <c r="K142" s="276"/>
      <c r="L142" s="276"/>
      <c r="M142" s="276"/>
      <c r="N142" s="276"/>
      <c r="O142" s="276"/>
      <c r="P142" s="276"/>
      <c r="Q142" s="276"/>
      <c r="R142" s="276"/>
      <c r="S142" s="276"/>
    </row>
    <row r="143" spans="1:19">
      <c r="B143" s="276"/>
      <c r="D143" s="276"/>
      <c r="E143" s="276"/>
      <c r="F143" s="276"/>
      <c r="G143" s="276"/>
      <c r="H143" s="276"/>
      <c r="I143" s="276"/>
    </row>
    <row r="144" spans="1:19" ht="17.25">
      <c r="A144" s="56" t="s">
        <v>223</v>
      </c>
      <c r="B144" s="276"/>
      <c r="C144" s="276"/>
      <c r="D144" s="276"/>
      <c r="E144" s="276"/>
      <c r="F144" s="276"/>
      <c r="G144" s="276"/>
      <c r="H144" s="276"/>
      <c r="I144" s="276"/>
    </row>
    <row r="145" spans="1:9">
      <c r="A145" s="92" t="s">
        <v>213</v>
      </c>
      <c r="B145" s="338" t="s">
        <v>216</v>
      </c>
      <c r="C145" s="339" t="s" vm="99">
        <v>30</v>
      </c>
      <c r="D145" s="339" t="s" vm="3">
        <v>69</v>
      </c>
      <c r="E145" s="339" t="s" vm="1">
        <v>217</v>
      </c>
      <c r="F145" s="367"/>
      <c r="G145" s="276"/>
      <c r="H145" s="276"/>
      <c r="I145" s="276"/>
    </row>
    <row r="146" spans="1:9">
      <c r="A146" s="9" t="s" vm="29">
        <v>40</v>
      </c>
      <c r="B146" s="277">
        <v>409.4778655899986</v>
      </c>
      <c r="C146" s="276">
        <v>87.627291270001535</v>
      </c>
      <c r="D146" s="276">
        <v>75.616566079999927</v>
      </c>
      <c r="E146" s="276">
        <v>77.790231760000353</v>
      </c>
      <c r="F146" s="276"/>
      <c r="G146" s="276"/>
      <c r="H146" s="276"/>
      <c r="I146" s="276"/>
    </row>
    <row r="147" spans="1:9">
      <c r="A147" t="s" vm="30">
        <v>41</v>
      </c>
      <c r="B147" s="277">
        <v>6480.9560719000037</v>
      </c>
      <c r="C147" s="276">
        <v>5535.5789865400156</v>
      </c>
      <c r="D147" s="276">
        <v>11939.235633960006</v>
      </c>
      <c r="E147" s="276">
        <v>5366.1835226699932</v>
      </c>
      <c r="F147" s="276"/>
      <c r="G147" s="276"/>
      <c r="H147" s="276"/>
      <c r="I147" s="276"/>
    </row>
    <row r="148" spans="1:9">
      <c r="A148" t="s" vm="31">
        <v>42</v>
      </c>
      <c r="B148" s="277">
        <v>276956.27815194044</v>
      </c>
      <c r="C148" s="276">
        <v>270757.28520487982</v>
      </c>
      <c r="D148" s="276">
        <v>251272.04015668941</v>
      </c>
      <c r="E148" s="276">
        <v>228578.13598547902</v>
      </c>
      <c r="F148" s="276"/>
      <c r="G148" s="276"/>
      <c r="H148" s="276"/>
      <c r="I148" s="276"/>
    </row>
    <row r="149" spans="1:9">
      <c r="A149" t="s" vm="32">
        <v>221</v>
      </c>
      <c r="B149" s="277">
        <v>64178.155429549981</v>
      </c>
      <c r="C149" s="276">
        <v>57680.569438500002</v>
      </c>
      <c r="D149" s="276">
        <v>53989.362177539995</v>
      </c>
      <c r="E149" s="276">
        <v>56266.228533060013</v>
      </c>
      <c r="F149" s="276"/>
      <c r="G149" s="276"/>
      <c r="H149" s="276"/>
      <c r="I149" s="276"/>
    </row>
    <row r="150" spans="1:9">
      <c r="A150" t="s" vm="33">
        <v>43</v>
      </c>
      <c r="B150" s="277">
        <v>16418.185887259879</v>
      </c>
      <c r="C150" s="276">
        <v>16179.183371730785</v>
      </c>
      <c r="D150" s="276">
        <v>18612.36068521877</v>
      </c>
      <c r="E150" s="276">
        <v>5053.4034104693155</v>
      </c>
      <c r="F150" s="276"/>
      <c r="G150" s="276"/>
      <c r="H150" s="276"/>
      <c r="I150" s="276"/>
    </row>
    <row r="151" spans="1:9">
      <c r="A151" t="s" vm="34">
        <v>44</v>
      </c>
      <c r="B151" s="277">
        <v>712.37523541999997</v>
      </c>
      <c r="C151" s="276">
        <v>680.42690860999949</v>
      </c>
      <c r="D151" s="276">
        <v>848.07772046999969</v>
      </c>
      <c r="E151" s="276">
        <v>1001.0580786700006</v>
      </c>
      <c r="F151" s="276"/>
      <c r="G151" s="276"/>
      <c r="H151" s="276"/>
      <c r="I151" s="276"/>
    </row>
    <row r="152" spans="1:9">
      <c r="A152" t="s" vm="35">
        <v>45</v>
      </c>
      <c r="B152" s="277">
        <v>6197.0897589499991</v>
      </c>
      <c r="C152" s="276">
        <v>5999.9048968400002</v>
      </c>
      <c r="D152" s="276">
        <v>5040.7628680600019</v>
      </c>
      <c r="E152" s="276">
        <v>4893.876232720002</v>
      </c>
      <c r="F152" s="276"/>
      <c r="G152" s="276"/>
      <c r="H152" s="276"/>
      <c r="I152" s="276"/>
    </row>
    <row r="153" spans="1:9">
      <c r="A153" t="s" vm="36">
        <v>224</v>
      </c>
      <c r="B153" s="277">
        <v>0</v>
      </c>
      <c r="C153" s="276">
        <v>0</v>
      </c>
      <c r="D153" s="276">
        <v>8.8000014424324037E-7</v>
      </c>
      <c r="E153" s="276">
        <v>8.8000082969665525E-7</v>
      </c>
      <c r="F153" s="276"/>
      <c r="G153" s="276"/>
      <c r="H153" s="276"/>
      <c r="I153" s="276"/>
    </row>
    <row r="154" spans="1:9">
      <c r="A154" t="s" vm="37">
        <v>47</v>
      </c>
      <c r="B154" s="277">
        <v>366.93451691999996</v>
      </c>
      <c r="C154" s="276">
        <v>368.38866542999989</v>
      </c>
      <c r="D154" s="276">
        <v>453.96022583000007</v>
      </c>
      <c r="E154" s="276">
        <v>457.96474156999994</v>
      </c>
      <c r="F154" s="276"/>
      <c r="G154" s="276"/>
      <c r="H154" s="276"/>
      <c r="I154" s="276"/>
    </row>
    <row r="155" spans="1:9">
      <c r="A155" t="s" vm="38">
        <v>48</v>
      </c>
      <c r="B155" s="277">
        <v>2611.86000689</v>
      </c>
      <c r="C155" s="276">
        <v>2612.2386615400001</v>
      </c>
      <c r="D155" s="276">
        <v>1075.0161415500002</v>
      </c>
      <c r="E155" s="276">
        <v>597.65259406999996</v>
      </c>
      <c r="F155" s="276"/>
      <c r="G155" s="276"/>
      <c r="H155" s="276"/>
      <c r="I155" s="276"/>
    </row>
    <row r="156" spans="1:9">
      <c r="A156" t="s" vm="39">
        <v>49</v>
      </c>
      <c r="B156" s="277">
        <v>948.22324807999973</v>
      </c>
      <c r="C156" s="276">
        <v>947.8083125099995</v>
      </c>
      <c r="D156" s="276">
        <v>922.97793813000055</v>
      </c>
      <c r="E156" s="276">
        <v>979.35718804999897</v>
      </c>
      <c r="F156" s="276"/>
      <c r="G156" s="276"/>
      <c r="H156" s="276"/>
      <c r="I156" s="276"/>
    </row>
    <row r="157" spans="1:9">
      <c r="A157" t="s" vm="40">
        <v>222</v>
      </c>
      <c r="B157" s="277">
        <v>360.36675375000016</v>
      </c>
      <c r="C157" s="276">
        <v>365.97178461999994</v>
      </c>
      <c r="D157" s="276">
        <v>313.77518187999993</v>
      </c>
      <c r="E157" s="276">
        <v>334.43866613999984</v>
      </c>
      <c r="F157" s="276"/>
      <c r="G157" s="276"/>
      <c r="H157" s="276"/>
      <c r="I157" s="276"/>
    </row>
    <row r="158" spans="1:9">
      <c r="A158" t="s" vm="41">
        <v>50</v>
      </c>
      <c r="B158" s="277">
        <v>1364.6748584799641</v>
      </c>
      <c r="C158" s="276">
        <v>971.05840135998415</v>
      </c>
      <c r="D158" s="276">
        <v>1186.3714638699932</v>
      </c>
      <c r="E158" s="276">
        <v>797.15201426000647</v>
      </c>
      <c r="F158" s="276"/>
      <c r="G158" s="276"/>
      <c r="H158" s="276"/>
      <c r="I158" s="276"/>
    </row>
    <row r="159" spans="1:9">
      <c r="A159" s="8" t="s">
        <v>51</v>
      </c>
      <c r="B159" s="292">
        <v>377004.5777847303</v>
      </c>
      <c r="C159" s="327">
        <v>362186.04192383063</v>
      </c>
      <c r="D159" s="327">
        <v>345729.5567601581</v>
      </c>
      <c r="E159" s="327">
        <v>304403.2411997983</v>
      </c>
      <c r="F159" s="276"/>
      <c r="G159" s="276"/>
      <c r="H159" s="276"/>
      <c r="I159" s="276"/>
    </row>
    <row r="160" spans="1:9">
      <c r="B160" s="277"/>
      <c r="C160" s="276"/>
      <c r="D160" s="276"/>
      <c r="E160" s="276"/>
      <c r="F160" s="276"/>
      <c r="G160" s="276"/>
      <c r="H160" s="276"/>
      <c r="I160" s="276"/>
    </row>
    <row r="161" spans="1:9">
      <c r="A161" t="s" vm="42">
        <v>41</v>
      </c>
      <c r="B161" s="277">
        <v>465.88067372999262</v>
      </c>
      <c r="C161" s="276">
        <v>3188.2566789499951</v>
      </c>
      <c r="D161" s="276">
        <v>3427.7597265299969</v>
      </c>
      <c r="E161" s="276">
        <v>2634.0047764899964</v>
      </c>
      <c r="F161" s="276"/>
      <c r="G161" s="276"/>
      <c r="H161" s="276"/>
      <c r="I161" s="276"/>
    </row>
    <row r="162" spans="1:9">
      <c r="A162" t="s" vm="43">
        <v>52</v>
      </c>
      <c r="B162" s="277">
        <v>150706.02383677027</v>
      </c>
      <c r="C162" s="276">
        <v>149076.29763796012</v>
      </c>
      <c r="D162" s="276">
        <v>148099.65608877991</v>
      </c>
      <c r="E162" s="276">
        <v>137664.04952979012</v>
      </c>
      <c r="F162" s="276"/>
      <c r="G162" s="276"/>
      <c r="H162" s="276"/>
      <c r="I162" s="276"/>
    </row>
    <row r="163" spans="1:9">
      <c r="A163" t="s" vm="44">
        <v>53</v>
      </c>
      <c r="B163" s="277">
        <v>153059.01284796002</v>
      </c>
      <c r="C163" s="276">
        <v>138352.57849836996</v>
      </c>
      <c r="D163" s="276">
        <v>135352.68856474</v>
      </c>
      <c r="E163" s="276">
        <v>122276.15316018983</v>
      </c>
      <c r="F163" s="276"/>
      <c r="G163" s="276"/>
      <c r="H163" s="276"/>
      <c r="I163" s="276"/>
    </row>
    <row r="164" spans="1:9">
      <c r="A164" t="s" vm="45">
        <v>43</v>
      </c>
      <c r="B164" s="277">
        <v>13158.275175429906</v>
      </c>
      <c r="C164" s="276">
        <v>13696.885671860817</v>
      </c>
      <c r="D164" s="276">
        <v>15770.682543029103</v>
      </c>
      <c r="E164" s="276">
        <v>3203.4297936688004</v>
      </c>
      <c r="F164" s="276"/>
      <c r="G164" s="276"/>
      <c r="H164" s="276"/>
      <c r="I164" s="276"/>
    </row>
    <row r="165" spans="1:9">
      <c r="A165" t="s" vm="46">
        <v>54</v>
      </c>
      <c r="B165" s="277">
        <v>2337.4565669599997</v>
      </c>
      <c r="C165" s="276">
        <v>2706.3781004600005</v>
      </c>
      <c r="D165" s="276">
        <v>1345.3455037200001</v>
      </c>
      <c r="E165" s="276">
        <v>232.2643326999997</v>
      </c>
      <c r="F165" s="276"/>
      <c r="G165" s="276"/>
      <c r="H165" s="276"/>
      <c r="I165" s="276"/>
    </row>
    <row r="166" spans="1:9">
      <c r="A166" t="s" vm="47">
        <v>55</v>
      </c>
      <c r="B166" s="277">
        <v>384.82168921999988</v>
      </c>
      <c r="C166" s="276">
        <v>390.38515708000028</v>
      </c>
      <c r="D166" s="276">
        <v>336.47623127000043</v>
      </c>
      <c r="E166" s="276">
        <v>358.92086448000003</v>
      </c>
      <c r="F166" s="276"/>
      <c r="G166" s="276"/>
      <c r="H166" s="276"/>
      <c r="I166" s="276"/>
    </row>
    <row r="167" spans="1:9">
      <c r="A167" t="s" vm="48">
        <v>56</v>
      </c>
      <c r="B167" s="277">
        <v>261.40596845000005</v>
      </c>
      <c r="C167" s="276">
        <v>261.23993252000002</v>
      </c>
      <c r="D167" s="276">
        <v>251.20189976000003</v>
      </c>
      <c r="E167" s="276">
        <v>277.46146081000006</v>
      </c>
      <c r="F167" s="276"/>
      <c r="G167" s="276"/>
      <c r="H167" s="276"/>
      <c r="I167" s="276"/>
    </row>
    <row r="168" spans="1:9">
      <c r="A168" t="s" vm="49">
        <v>57</v>
      </c>
      <c r="B168" s="277">
        <v>137.03907642000013</v>
      </c>
      <c r="C168" s="276">
        <v>128.73760609000027</v>
      </c>
      <c r="D168" s="276">
        <v>138.07839989999997</v>
      </c>
      <c r="E168" s="276">
        <v>152.75144462999918</v>
      </c>
      <c r="F168" s="276"/>
      <c r="G168" s="276"/>
      <c r="H168" s="276"/>
      <c r="I168" s="276"/>
    </row>
    <row r="169" spans="1:9">
      <c r="A169" t="s" vm="50">
        <v>58</v>
      </c>
      <c r="B169" s="277">
        <v>889.14470135992383</v>
      </c>
      <c r="C169" s="276">
        <v>1023.7140455899669</v>
      </c>
      <c r="D169" s="276">
        <v>858.19416440002385</v>
      </c>
      <c r="E169" s="276">
        <v>830.96893773996305</v>
      </c>
      <c r="F169" s="276"/>
      <c r="G169" s="276"/>
      <c r="H169" s="276"/>
      <c r="I169" s="276"/>
    </row>
    <row r="170" spans="1:9">
      <c r="A170" t="s" vm="51">
        <v>225</v>
      </c>
      <c r="B170" s="277">
        <v>17433.805628009995</v>
      </c>
      <c r="C170" s="276">
        <v>17017.349812529999</v>
      </c>
      <c r="D170" s="276">
        <v>9301.2598628199994</v>
      </c>
      <c r="E170" s="276">
        <v>7464.8679819600002</v>
      </c>
      <c r="F170" s="276"/>
      <c r="G170" s="276"/>
      <c r="H170" s="276"/>
      <c r="I170" s="276"/>
    </row>
    <row r="171" spans="1:9">
      <c r="A171" t="s" vm="52">
        <v>60</v>
      </c>
      <c r="B171" s="277">
        <v>3649.4967892499999</v>
      </c>
      <c r="C171" s="276">
        <v>2783.7077933099999</v>
      </c>
      <c r="D171" s="276">
        <v>2160.7482006900009</v>
      </c>
      <c r="E171" s="276">
        <v>2129.5562968999989</v>
      </c>
      <c r="F171" s="276"/>
      <c r="G171" s="276"/>
      <c r="H171" s="276"/>
      <c r="I171" s="276"/>
    </row>
    <row r="172" spans="1:9">
      <c r="A172" s="8" t="s">
        <v>61</v>
      </c>
      <c r="B172" s="292">
        <v>342482.36295356014</v>
      </c>
      <c r="C172" s="327">
        <v>328625.53093472088</v>
      </c>
      <c r="D172" s="327">
        <v>317042.09118563903</v>
      </c>
      <c r="E172" s="327">
        <v>277224.42857935868</v>
      </c>
      <c r="F172" s="276"/>
      <c r="G172" s="276"/>
      <c r="H172" s="276"/>
      <c r="I172" s="276"/>
    </row>
    <row r="173" spans="1:9">
      <c r="B173" s="277"/>
      <c r="C173" s="276"/>
      <c r="D173" s="276"/>
      <c r="E173" s="276"/>
      <c r="F173" s="276"/>
      <c r="G173" s="276"/>
      <c r="H173" s="276"/>
      <c r="I173" s="276"/>
    </row>
    <row r="174" spans="1:9">
      <c r="A174" t="s" vm="53">
        <v>62</v>
      </c>
      <c r="B174" s="277">
        <v>6606.7242249999999</v>
      </c>
      <c r="C174" s="276">
        <v>6606.7242249999999</v>
      </c>
      <c r="D174" s="276">
        <v>6393.7770499999997</v>
      </c>
      <c r="E174" s="276">
        <v>6393.7770499999997</v>
      </c>
      <c r="F174" s="276"/>
      <c r="G174" s="276"/>
      <c r="H174" s="276"/>
      <c r="I174" s="276"/>
    </row>
    <row r="175" spans="1:9">
      <c r="A175" t="s" vm="54">
        <v>63</v>
      </c>
      <c r="B175" s="277">
        <v>2354.4256093200001</v>
      </c>
      <c r="C175" s="276">
        <v>2354.4946965700001</v>
      </c>
      <c r="D175" s="276">
        <v>1586.8306384500002</v>
      </c>
      <c r="E175" s="276">
        <v>1586.83063846</v>
      </c>
      <c r="F175" s="276"/>
      <c r="G175" s="276"/>
      <c r="H175" s="276"/>
      <c r="I175" s="276"/>
    </row>
    <row r="176" spans="1:9">
      <c r="A176" t="s" vm="55">
        <v>64</v>
      </c>
      <c r="B176" s="277">
        <v>1982.0172674999999</v>
      </c>
      <c r="C176" s="276">
        <v>1982.0172674999999</v>
      </c>
      <c r="D176" s="276">
        <v>1790.257574</v>
      </c>
      <c r="E176" s="276">
        <v>1534.506492</v>
      </c>
      <c r="F176" s="276"/>
      <c r="G176" s="276"/>
      <c r="H176" s="276"/>
      <c r="I176" s="276"/>
    </row>
    <row r="177" spans="1:20">
      <c r="A177" t="s" vm="56">
        <v>65</v>
      </c>
      <c r="B177" s="277">
        <v>3000</v>
      </c>
      <c r="C177" s="276">
        <v>3155.4676100000001</v>
      </c>
      <c r="D177" s="276">
        <v>1700</v>
      </c>
      <c r="E177" s="276">
        <v>1850</v>
      </c>
      <c r="F177" s="276"/>
      <c r="G177" s="276"/>
      <c r="H177" s="276"/>
      <c r="I177" s="276"/>
    </row>
    <row r="178" spans="1:20">
      <c r="A178" t="s" vm="91">
        <v>66</v>
      </c>
      <c r="B178" s="277">
        <v>20579.047726210028</v>
      </c>
      <c r="C178" s="276">
        <v>19461.80718917006</v>
      </c>
      <c r="D178" s="276">
        <v>17216.600311969985</v>
      </c>
      <c r="E178" s="276">
        <v>15813.698440780054</v>
      </c>
      <c r="F178" s="276"/>
      <c r="G178" s="276"/>
      <c r="H178" s="276"/>
      <c r="I178" s="276"/>
    </row>
    <row r="179" spans="1:20">
      <c r="A179" s="8" t="s">
        <v>67</v>
      </c>
      <c r="B179" s="320">
        <v>34522.214828030032</v>
      </c>
      <c r="C179" s="321">
        <v>33560.510988240057</v>
      </c>
      <c r="D179" s="321">
        <v>28687.465574419984</v>
      </c>
      <c r="E179" s="321">
        <v>27178.812621240053</v>
      </c>
      <c r="F179" s="276"/>
      <c r="G179" s="276"/>
      <c r="H179" s="276"/>
      <c r="I179" s="276"/>
    </row>
    <row r="180" spans="1:20">
      <c r="A180" s="8" t="s">
        <v>68</v>
      </c>
      <c r="B180" s="292">
        <v>377004.57778159017</v>
      </c>
      <c r="C180" s="327">
        <v>362186.04192296095</v>
      </c>
      <c r="D180" s="327">
        <v>345729.55676005903</v>
      </c>
      <c r="E180" s="327">
        <v>304403.24120059871</v>
      </c>
      <c r="F180" s="276"/>
      <c r="G180" s="276"/>
      <c r="H180" s="276"/>
      <c r="I180" s="276"/>
    </row>
    <row r="181" spans="1:20">
      <c r="A181" s="5"/>
      <c r="B181" s="11"/>
      <c r="C181" s="11"/>
    </row>
    <row r="182" spans="1:20" ht="18.75">
      <c r="A182" s="55" t="s">
        <v>226</v>
      </c>
    </row>
    <row r="183" spans="1:20" ht="12.75" customHeight="1">
      <c r="A183" s="55"/>
    </row>
    <row r="184" spans="1:20">
      <c r="A184" s="56" t="s">
        <v>212</v>
      </c>
    </row>
    <row r="185" spans="1:20">
      <c r="A185" s="13"/>
      <c r="B185" s="65" t="s">
        <v>0</v>
      </c>
      <c r="C185" s="15" t="s">
        <v>1</v>
      </c>
      <c r="D185" s="15" t="s">
        <v>2</v>
      </c>
      <c r="E185" s="15" t="s">
        <v>3</v>
      </c>
      <c r="F185" s="15" t="s">
        <v>4</v>
      </c>
      <c r="G185" s="15" t="s" vm="93">
        <v>5</v>
      </c>
      <c r="H185" s="15" t="s" vm="94">
        <v>6</v>
      </c>
      <c r="I185" s="15" t="s" vm="4">
        <v>7</v>
      </c>
      <c r="J185" s="15" t="s" vm="5">
        <v>8</v>
      </c>
    </row>
    <row r="186" spans="1:20">
      <c r="A186" s="23" t="s">
        <v>184</v>
      </c>
      <c r="B186" s="64"/>
    </row>
    <row r="187" spans="1:20">
      <c r="A187" s="24" t="s">
        <v>185</v>
      </c>
      <c r="B187" s="66">
        <v>0.14603596330246327</v>
      </c>
      <c r="C187" s="49">
        <v>0.19667987053378386</v>
      </c>
      <c r="D187" s="49">
        <v>0.14529132064063788</v>
      </c>
      <c r="E187" s="20">
        <v>0.14593741634179699</v>
      </c>
      <c r="F187" s="20">
        <v>0.125</v>
      </c>
      <c r="G187" s="20">
        <v>0.1447</v>
      </c>
      <c r="H187" s="20">
        <v>0.1241</v>
      </c>
      <c r="I187" s="20">
        <v>0.12039999999999999</v>
      </c>
      <c r="J187" s="20">
        <v>0.11550000000000001</v>
      </c>
      <c r="K187" s="254"/>
      <c r="L187" s="254"/>
      <c r="M187" s="254"/>
      <c r="N187" s="254"/>
      <c r="O187" s="254"/>
      <c r="P187" s="254"/>
      <c r="Q187" s="254"/>
      <c r="R187" s="254"/>
      <c r="S187" s="254"/>
      <c r="T187" s="254"/>
    </row>
    <row r="188" spans="1:20">
      <c r="A188" s="24" t="s">
        <v>193</v>
      </c>
      <c r="B188" s="66">
        <v>0.35007026684737286</v>
      </c>
      <c r="C188" s="49">
        <v>0.35160375637713553</v>
      </c>
      <c r="D188" s="49">
        <v>0.37359509843353061</v>
      </c>
      <c r="E188" s="20">
        <v>0.39764563202694281</v>
      </c>
      <c r="F188" s="20">
        <v>0.39509598223977976</v>
      </c>
      <c r="G188" s="20">
        <v>0.3733031908559144</v>
      </c>
      <c r="H188" s="20">
        <v>0.3923359310541587</v>
      </c>
      <c r="I188" s="20">
        <v>0.42010771992818674</v>
      </c>
      <c r="J188" s="20">
        <v>0.42611894543225015</v>
      </c>
      <c r="K188" s="254"/>
      <c r="L188" s="254"/>
      <c r="M188" s="254"/>
      <c r="N188" s="254"/>
      <c r="O188" s="254"/>
      <c r="P188" s="254"/>
      <c r="Q188" s="254"/>
      <c r="R188" s="254"/>
      <c r="S188" s="254"/>
      <c r="T188" s="254"/>
    </row>
    <row r="189" spans="1:20">
      <c r="A189" s="24" t="s">
        <v>187</v>
      </c>
      <c r="B189" s="66">
        <v>0.30925445905704441</v>
      </c>
      <c r="C189" s="49">
        <v>0.34881582609398193</v>
      </c>
      <c r="D189" s="49">
        <v>0.31449373650724061</v>
      </c>
      <c r="E189" s="20">
        <v>0.34687757396240482</v>
      </c>
      <c r="F189" s="20">
        <v>0.34026808895859006</v>
      </c>
      <c r="G189" s="20">
        <v>0.36099999999999999</v>
      </c>
      <c r="H189" s="20">
        <v>0.36899999999999999</v>
      </c>
      <c r="I189" s="20">
        <v>0.379</v>
      </c>
      <c r="J189" s="20">
        <v>0.39700000000000002</v>
      </c>
      <c r="K189" s="254"/>
      <c r="L189" s="254"/>
      <c r="M189" s="254"/>
      <c r="N189" s="254"/>
      <c r="O189" s="254"/>
      <c r="P189" s="254"/>
      <c r="Q189" s="254"/>
      <c r="R189" s="254"/>
      <c r="S189" s="254"/>
      <c r="T189" s="254"/>
    </row>
    <row r="190" spans="1:20">
      <c r="B190" s="64"/>
      <c r="K190" s="254"/>
      <c r="L190" s="254"/>
      <c r="M190" s="254"/>
      <c r="N190" s="254"/>
      <c r="O190" s="254"/>
      <c r="P190" s="254"/>
      <c r="Q190" s="254"/>
      <c r="R190" s="254"/>
      <c r="S190" s="254"/>
      <c r="T190" s="254"/>
    </row>
    <row r="191" spans="1:20">
      <c r="A191" s="23" t="s">
        <v>227</v>
      </c>
      <c r="B191" s="64"/>
      <c r="K191" s="254"/>
      <c r="L191" s="254"/>
      <c r="M191" s="254"/>
      <c r="N191" s="254"/>
      <c r="O191" s="254"/>
      <c r="P191" s="254"/>
      <c r="Q191" s="254"/>
      <c r="R191" s="254"/>
      <c r="S191" s="254"/>
      <c r="T191" s="254"/>
    </row>
    <row r="192" spans="1:20">
      <c r="A192" s="24" t="s">
        <v>196</v>
      </c>
      <c r="B192" s="277">
        <v>278183.50213134038</v>
      </c>
      <c r="C192" s="276">
        <v>272001.48939957994</v>
      </c>
      <c r="D192" s="276">
        <v>269566.34982156998</v>
      </c>
      <c r="E192" s="276">
        <v>264882.39220093004</v>
      </c>
      <c r="F192" s="3">
        <v>258206.3790976</v>
      </c>
      <c r="G192" s="3">
        <v>252956.87903588999</v>
      </c>
      <c r="H192" s="3">
        <v>248237.20436586998</v>
      </c>
      <c r="I192" s="3">
        <v>242867</v>
      </c>
      <c r="J192" s="3">
        <v>233581</v>
      </c>
      <c r="K192" s="254"/>
      <c r="L192" s="254"/>
      <c r="M192" s="254"/>
      <c r="N192" s="254"/>
      <c r="O192" s="254"/>
      <c r="P192" s="254"/>
      <c r="Q192" s="254"/>
      <c r="R192" s="254"/>
      <c r="S192" s="254"/>
      <c r="T192" s="254"/>
    </row>
    <row r="193" spans="1:20">
      <c r="A193" s="24" t="s">
        <v>228</v>
      </c>
      <c r="B193" s="66">
        <v>7.7368820644780623E-2</v>
      </c>
      <c r="C193" s="49">
        <v>7.5287992935795439E-2</v>
      </c>
      <c r="D193" s="49">
        <v>8.5924957182301365E-2</v>
      </c>
      <c r="E193" s="49">
        <v>9.0649893138660662E-2</v>
      </c>
      <c r="F193" s="49">
        <v>0.10542415708888139</v>
      </c>
      <c r="G193" s="49">
        <v>9.8384617544539865E-2</v>
      </c>
      <c r="H193" s="49">
        <v>9.3787251779539213E-2</v>
      </c>
      <c r="I193" s="49">
        <v>7.5627460793388571E-2</v>
      </c>
      <c r="J193" s="49">
        <v>5.5537730861173751E-2</v>
      </c>
      <c r="K193" s="254"/>
      <c r="L193" s="254"/>
      <c r="M193" s="254"/>
      <c r="N193" s="254"/>
      <c r="O193" s="254"/>
      <c r="P193" s="254"/>
      <c r="Q193" s="254"/>
      <c r="R193" s="254"/>
      <c r="S193" s="254"/>
      <c r="T193" s="254"/>
    </row>
    <row r="194" spans="1:20">
      <c r="A194" s="24" t="s">
        <v>52</v>
      </c>
      <c r="B194" s="277">
        <v>150706.02383677027</v>
      </c>
      <c r="C194" s="276">
        <v>149076.29763796009</v>
      </c>
      <c r="D194" s="276">
        <v>150534.38138378024</v>
      </c>
      <c r="E194" s="276">
        <v>150758.19615900022</v>
      </c>
      <c r="F194" s="51">
        <v>152143.52462752024</v>
      </c>
      <c r="G194" s="51">
        <v>148099.65608878</v>
      </c>
      <c r="H194" s="51">
        <v>143989</v>
      </c>
      <c r="I194" s="51">
        <v>145667</v>
      </c>
      <c r="J194" s="51">
        <v>141999</v>
      </c>
      <c r="K194" s="254"/>
      <c r="L194" s="254"/>
      <c r="M194" s="254"/>
      <c r="N194" s="254"/>
      <c r="O194" s="254"/>
      <c r="P194" s="254"/>
      <c r="Q194" s="254"/>
      <c r="R194" s="254"/>
      <c r="S194" s="254"/>
      <c r="T194" s="254"/>
    </row>
    <row r="195" spans="1:20">
      <c r="A195" s="47" t="s">
        <v>229</v>
      </c>
      <c r="B195" s="66">
        <v>-9.448320553038821E-3</v>
      </c>
      <c r="C195" s="49">
        <v>6.5944889743351836E-3</v>
      </c>
      <c r="D195" s="49">
        <v>4.5454844977084283E-2</v>
      </c>
      <c r="E195" s="49">
        <v>3.4951771265265684E-2</v>
      </c>
      <c r="F195" s="49">
        <v>7.1444566094799017E-2</v>
      </c>
      <c r="G195" s="49">
        <v>7.5805265637929831E-2</v>
      </c>
      <c r="H195" s="49">
        <v>8.8492096490100772E-2</v>
      </c>
      <c r="I195" s="49">
        <v>6.9000000000000006E-2</v>
      </c>
      <c r="J195" s="49">
        <v>0.108</v>
      </c>
      <c r="K195" s="254"/>
      <c r="L195" s="254"/>
      <c r="M195" s="254"/>
      <c r="N195" s="254"/>
      <c r="O195" s="254"/>
      <c r="P195" s="254"/>
      <c r="Q195" s="254"/>
      <c r="R195" s="254"/>
      <c r="S195" s="254"/>
      <c r="T195" s="254"/>
    </row>
    <row r="196" spans="1:20" ht="17.25">
      <c r="A196" s="24" t="s">
        <v>230</v>
      </c>
      <c r="B196" s="277">
        <v>377004.57778159017</v>
      </c>
      <c r="C196" s="276">
        <v>362186.04192296078</v>
      </c>
      <c r="D196" s="51">
        <v>362823.27716368006</v>
      </c>
      <c r="E196" s="51">
        <v>361764.66057411005</v>
      </c>
      <c r="F196" s="51">
        <v>364646.18638116011</v>
      </c>
      <c r="G196" s="51">
        <v>345729.55676005816</v>
      </c>
      <c r="H196" s="51">
        <v>334044.82040055905</v>
      </c>
      <c r="I196" s="51">
        <v>318432.52368210966</v>
      </c>
      <c r="J196" s="51">
        <v>318085.56688794983</v>
      </c>
      <c r="K196" s="254"/>
      <c r="L196" s="254"/>
      <c r="M196" s="254"/>
      <c r="N196" s="254"/>
      <c r="O196" s="254"/>
      <c r="P196" s="254"/>
      <c r="Q196" s="254"/>
      <c r="R196" s="254"/>
      <c r="S196" s="254"/>
      <c r="T196" s="254"/>
    </row>
    <row r="197" spans="1:20">
      <c r="A197" s="24" t="s">
        <v>194</v>
      </c>
      <c r="B197" s="277">
        <v>370420.16387214046</v>
      </c>
      <c r="C197" s="276">
        <v>363935.55109505751</v>
      </c>
      <c r="D197" s="276">
        <v>363340.94675182627</v>
      </c>
      <c r="E197" s="51">
        <v>366956.56385127734</v>
      </c>
      <c r="F197" s="51">
        <v>355931.00408245804</v>
      </c>
      <c r="G197" s="51">
        <v>337947.07383316802</v>
      </c>
      <c r="H197" s="51">
        <v>323816.20972768898</v>
      </c>
      <c r="I197" s="51">
        <v>316347</v>
      </c>
      <c r="J197" s="51">
        <v>308512</v>
      </c>
      <c r="K197" s="254"/>
      <c r="L197" s="254"/>
      <c r="M197" s="254"/>
      <c r="N197" s="254"/>
      <c r="O197" s="254"/>
      <c r="P197" s="254"/>
      <c r="Q197" s="254"/>
      <c r="R197" s="254"/>
      <c r="S197" s="254"/>
      <c r="T197" s="254"/>
    </row>
    <row r="198" spans="1:20">
      <c r="A198" s="47"/>
      <c r="K198" s="254"/>
      <c r="L198" s="254"/>
      <c r="M198" s="254"/>
      <c r="N198" s="254"/>
      <c r="O198" s="254"/>
      <c r="P198" s="254"/>
      <c r="Q198" s="254"/>
      <c r="R198" s="254"/>
      <c r="S198" s="254"/>
      <c r="T198" s="254"/>
    </row>
    <row r="199" spans="1:20">
      <c r="A199" s="351" t="s">
        <v>197</v>
      </c>
      <c r="K199" s="254"/>
      <c r="L199" s="254"/>
      <c r="M199" s="254"/>
      <c r="N199" s="254"/>
      <c r="O199" s="254"/>
      <c r="P199" s="254"/>
      <c r="Q199" s="254"/>
      <c r="R199" s="254"/>
      <c r="S199" s="254"/>
      <c r="T199" s="254"/>
    </row>
    <row r="200" spans="1:20">
      <c r="A200" s="24" t="s">
        <v>231</v>
      </c>
      <c r="B200" s="67">
        <v>5.108963669810721E-4</v>
      </c>
      <c r="C200" s="50">
        <v>-1.3274099564735957E-3</v>
      </c>
      <c r="D200" s="50">
        <v>-1.1638639253955853E-3</v>
      </c>
      <c r="E200" s="21">
        <v>-1.4941365103667212E-3</v>
      </c>
      <c r="F200" s="21">
        <v>5.3998478532801147E-4</v>
      </c>
      <c r="G200" s="21">
        <v>5.9999999999999995E-4</v>
      </c>
      <c r="H200" s="21">
        <v>8.2985773743085559E-5</v>
      </c>
      <c r="I200" s="21">
        <v>-8.9999999999999998E-4</v>
      </c>
      <c r="J200" s="21">
        <v>2.9999999999999997E-4</v>
      </c>
      <c r="K200" s="254"/>
      <c r="L200" s="254"/>
      <c r="M200" s="254"/>
      <c r="N200" s="254"/>
      <c r="O200" s="254"/>
      <c r="P200" s="254"/>
      <c r="Q200" s="254"/>
      <c r="R200" s="254"/>
      <c r="S200" s="254"/>
      <c r="T200" s="254"/>
    </row>
    <row r="201" spans="1:20">
      <c r="A201" s="26"/>
      <c r="B201" s="64"/>
      <c r="K201" s="254"/>
      <c r="L201" s="254"/>
      <c r="M201" s="254"/>
      <c r="N201" s="254"/>
      <c r="O201" s="254"/>
      <c r="P201" s="254"/>
      <c r="Q201" s="254"/>
      <c r="R201" s="254"/>
      <c r="S201" s="254"/>
      <c r="T201" s="254"/>
    </row>
    <row r="202" spans="1:20">
      <c r="A202" s="25" t="s">
        <v>232</v>
      </c>
      <c r="B202" s="64"/>
      <c r="K202" s="254"/>
      <c r="L202" s="254"/>
      <c r="M202" s="254"/>
      <c r="N202" s="254"/>
      <c r="O202" s="254"/>
      <c r="P202" s="254"/>
      <c r="Q202" s="254"/>
      <c r="R202" s="254"/>
      <c r="S202" s="254"/>
      <c r="T202" s="254"/>
    </row>
    <row r="203" spans="1:20" ht="30">
      <c r="A203" s="27" t="s">
        <v>189</v>
      </c>
      <c r="B203" s="67">
        <v>8.1883366462907996E-3</v>
      </c>
      <c r="C203" s="50">
        <v>1.0052051795103219E-2</v>
      </c>
      <c r="D203" s="50">
        <v>1.097736743614806E-2</v>
      </c>
      <c r="E203" s="21">
        <v>1.0241994597765746E-2</v>
      </c>
      <c r="F203" s="21">
        <v>1.2343871834627309E-2</v>
      </c>
      <c r="G203" s="21">
        <v>1.35E-2</v>
      </c>
      <c r="H203" s="21">
        <v>1.3941615179921974E-2</v>
      </c>
      <c r="I203" s="21">
        <v>1.38E-2</v>
      </c>
      <c r="J203" s="21">
        <v>1.4E-2</v>
      </c>
      <c r="K203" s="254"/>
      <c r="L203" s="254"/>
      <c r="M203" s="254"/>
      <c r="N203" s="254"/>
      <c r="O203" s="254"/>
      <c r="P203" s="254"/>
      <c r="Q203" s="254"/>
      <c r="R203" s="254"/>
      <c r="S203" s="254"/>
      <c r="T203" s="254"/>
    </row>
    <row r="204" spans="1:20" ht="30">
      <c r="A204" s="27" t="s">
        <v>188</v>
      </c>
      <c r="B204" s="67">
        <v>7.299559415530045E-2</v>
      </c>
      <c r="C204" s="50">
        <v>7.9809223071480959E-2</v>
      </c>
      <c r="D204" s="50">
        <v>8.2400000000000001E-2</v>
      </c>
      <c r="E204" s="21">
        <v>6.5600000000000006E-2</v>
      </c>
      <c r="F204" s="21">
        <v>5.5700498628868E-2</v>
      </c>
      <c r="G204" s="21">
        <v>5.62E-2</v>
      </c>
      <c r="H204" s="21">
        <v>5.1146598593698217E-2</v>
      </c>
      <c r="I204" s="21">
        <v>4.24E-2</v>
      </c>
      <c r="J204" s="21">
        <v>5.0200000000000002E-2</v>
      </c>
      <c r="K204" s="254"/>
      <c r="L204" s="254"/>
      <c r="M204" s="254"/>
      <c r="N204" s="254"/>
      <c r="O204" s="254"/>
      <c r="P204" s="254"/>
      <c r="Q204" s="254"/>
      <c r="R204" s="254"/>
      <c r="S204" s="254"/>
      <c r="T204" s="254"/>
    </row>
    <row r="205" spans="1:20">
      <c r="A205" s="22"/>
      <c r="B205" s="64"/>
      <c r="K205" s="254"/>
      <c r="L205" s="254"/>
      <c r="M205" s="254"/>
      <c r="N205" s="254"/>
      <c r="O205" s="254"/>
      <c r="P205" s="254"/>
      <c r="Q205" s="254"/>
      <c r="R205" s="254"/>
      <c r="S205" s="254"/>
      <c r="T205" s="254"/>
    </row>
    <row r="206" spans="1:20">
      <c r="A206" s="23" t="s">
        <v>233</v>
      </c>
      <c r="B206" s="64"/>
      <c r="K206" s="254"/>
      <c r="L206" s="254"/>
      <c r="M206" s="254"/>
      <c r="N206" s="254"/>
      <c r="O206" s="254"/>
      <c r="P206" s="254"/>
      <c r="Q206" s="254"/>
      <c r="R206" s="254"/>
      <c r="S206" s="254"/>
      <c r="T206" s="254"/>
    </row>
    <row r="207" spans="1:20">
      <c r="A207" s="24" t="s">
        <v>234</v>
      </c>
      <c r="B207" s="68">
        <v>2.16</v>
      </c>
      <c r="C207" s="52">
        <v>2.0699999999999998</v>
      </c>
      <c r="D207" s="52">
        <v>1.91</v>
      </c>
      <c r="E207" s="17">
        <v>2.15</v>
      </c>
      <c r="F207" s="17">
        <v>2.44</v>
      </c>
      <c r="G207" s="17">
        <v>1.76</v>
      </c>
      <c r="H207" s="17">
        <v>1.81</v>
      </c>
      <c r="I207" s="17">
        <v>1.51</v>
      </c>
      <c r="J207" s="17">
        <v>1.55</v>
      </c>
      <c r="K207" s="254"/>
      <c r="L207" s="254"/>
      <c r="M207" s="254"/>
      <c r="N207" s="254"/>
      <c r="O207" s="254"/>
      <c r="P207" s="254"/>
      <c r="Q207" s="254"/>
      <c r="R207" s="254"/>
      <c r="S207" s="254"/>
      <c r="T207" s="254"/>
    </row>
    <row r="208" spans="1:20">
      <c r="A208" s="24" t="s">
        <v>235</v>
      </c>
      <c r="B208" s="66">
        <v>0.54175040101988714</v>
      </c>
      <c r="C208" s="49">
        <v>0.54807162257468989</v>
      </c>
      <c r="D208" s="49">
        <v>0.55843164951197066</v>
      </c>
      <c r="E208" s="20">
        <v>0.56915144455747968</v>
      </c>
      <c r="F208" s="20">
        <v>0.58923224576884359</v>
      </c>
      <c r="G208" s="20">
        <v>0.58499999999999996</v>
      </c>
      <c r="H208" s="20">
        <v>0.5800460102981928</v>
      </c>
      <c r="I208" s="20">
        <v>0.6</v>
      </c>
      <c r="J208" s="20">
        <v>0.60792187720747837</v>
      </c>
      <c r="K208" s="254"/>
      <c r="L208" s="254"/>
      <c r="M208" s="254"/>
      <c r="N208" s="254"/>
      <c r="O208" s="254"/>
      <c r="P208" s="254"/>
      <c r="Q208" s="254"/>
      <c r="R208" s="254"/>
      <c r="S208" s="254"/>
      <c r="T208" s="254"/>
    </row>
    <row r="209" spans="1:20">
      <c r="A209" s="24"/>
      <c r="B209" s="64"/>
      <c r="K209" s="254"/>
      <c r="L209" s="254"/>
      <c r="M209" s="254"/>
      <c r="N209" s="254"/>
      <c r="O209" s="254"/>
      <c r="P209" s="254"/>
      <c r="Q209" s="254"/>
      <c r="R209" s="254"/>
      <c r="S209" s="254"/>
      <c r="T209" s="254"/>
    </row>
    <row r="210" spans="1:20">
      <c r="A210" s="23" t="s">
        <v>190</v>
      </c>
      <c r="B210" s="64"/>
      <c r="K210" s="254"/>
      <c r="L210" s="254"/>
      <c r="M210" s="254"/>
      <c r="N210" s="254"/>
      <c r="O210" s="254"/>
      <c r="P210" s="254"/>
      <c r="Q210" s="254"/>
      <c r="R210" s="254"/>
      <c r="S210" s="254"/>
      <c r="T210" s="254"/>
    </row>
    <row r="211" spans="1:20">
      <c r="A211" s="24" t="s">
        <v>200</v>
      </c>
      <c r="B211" s="315">
        <v>136</v>
      </c>
      <c r="C211" s="316">
        <v>128.9</v>
      </c>
      <c r="D211" s="316">
        <v>122.7</v>
      </c>
      <c r="E211" s="317">
        <v>130.1</v>
      </c>
      <c r="F211" s="317">
        <v>121</v>
      </c>
      <c r="G211" s="317">
        <v>120.7</v>
      </c>
      <c r="H211" s="317">
        <v>102</v>
      </c>
      <c r="I211" s="317">
        <v>106.7</v>
      </c>
      <c r="J211" s="317">
        <v>134.30000000000001</v>
      </c>
      <c r="K211" s="254"/>
      <c r="L211" s="254"/>
      <c r="M211" s="254"/>
      <c r="N211" s="254"/>
      <c r="O211" s="254"/>
      <c r="P211" s="254"/>
      <c r="Q211" s="254"/>
      <c r="R211" s="254"/>
      <c r="S211" s="254"/>
      <c r="T211" s="254"/>
    </row>
    <row r="212" spans="1:20">
      <c r="A212" s="24" t="s">
        <v>236</v>
      </c>
      <c r="B212" s="284">
        <v>35940.579784000001</v>
      </c>
      <c r="C212" s="283">
        <v>34064</v>
      </c>
      <c r="D212" s="283">
        <v>31381</v>
      </c>
      <c r="E212" s="283">
        <v>33273.215768200003</v>
      </c>
      <c r="F212" s="283">
        <v>30945.880922</v>
      </c>
      <c r="G212" s="283">
        <v>30869.1555974</v>
      </c>
      <c r="H212" s="283">
        <v>26086.610364</v>
      </c>
      <c r="I212" s="283">
        <v>27289</v>
      </c>
      <c r="J212" s="283">
        <v>34347</v>
      </c>
      <c r="K212" s="254"/>
      <c r="L212" s="254"/>
      <c r="M212" s="254"/>
      <c r="N212" s="254"/>
      <c r="O212" s="254"/>
      <c r="P212" s="254"/>
      <c r="Q212" s="254"/>
      <c r="R212" s="254"/>
      <c r="S212" s="254"/>
      <c r="T212" s="254"/>
    </row>
    <row r="213" spans="1:20">
      <c r="A213" s="24" t="s">
        <v>237</v>
      </c>
      <c r="B213" s="352">
        <v>264.26896900000003</v>
      </c>
      <c r="C213" s="353">
        <v>264.26896900000003</v>
      </c>
      <c r="D213" s="353">
        <v>255.751082</v>
      </c>
      <c r="E213" s="317">
        <v>255.751082</v>
      </c>
      <c r="F213" s="317">
        <v>255.751082</v>
      </c>
      <c r="G213" s="317">
        <v>255.751082</v>
      </c>
      <c r="H213" s="317">
        <v>255.75</v>
      </c>
      <c r="I213" s="317">
        <v>255.75</v>
      </c>
      <c r="J213" s="317">
        <v>255.75</v>
      </c>
      <c r="K213" s="254"/>
      <c r="L213" s="254"/>
      <c r="M213" s="254"/>
      <c r="N213" s="254"/>
      <c r="O213" s="254"/>
      <c r="P213" s="254"/>
      <c r="Q213" s="254"/>
      <c r="R213" s="254"/>
      <c r="S213" s="254"/>
      <c r="T213" s="254"/>
    </row>
    <row r="214" spans="1:20">
      <c r="A214" s="29" t="s">
        <v>191</v>
      </c>
      <c r="B214" s="315">
        <v>119.30259012109686</v>
      </c>
      <c r="C214" s="316">
        <v>115.07353645769898</v>
      </c>
      <c r="D214" s="316">
        <v>109.57079363992872</v>
      </c>
      <c r="E214" s="317">
        <v>105.72906628374831</v>
      </c>
      <c r="F214" s="317">
        <v>108.76609942462052</v>
      </c>
      <c r="G214" s="317">
        <v>106.32254389938514</v>
      </c>
      <c r="H214" s="317">
        <v>102.85996708031898</v>
      </c>
      <c r="I214" s="317">
        <v>99.49</v>
      </c>
      <c r="J214" s="317">
        <v>102.32</v>
      </c>
      <c r="K214" s="254"/>
      <c r="L214" s="254"/>
      <c r="M214" s="254"/>
      <c r="N214" s="254"/>
      <c r="O214" s="254"/>
      <c r="P214" s="254"/>
      <c r="Q214" s="254"/>
      <c r="R214" s="254"/>
      <c r="S214" s="254"/>
      <c r="T214" s="254"/>
    </row>
    <row r="215" spans="1:20">
      <c r="A215" s="29" t="s">
        <v>238</v>
      </c>
      <c r="B215" s="315">
        <v>4.2550545425087574</v>
      </c>
      <c r="C215" s="316">
        <v>5.4807090517332826</v>
      </c>
      <c r="D215" s="316">
        <v>3.9422459311323861</v>
      </c>
      <c r="E215" s="317">
        <v>3.9020774284917157</v>
      </c>
      <c r="F215" s="317">
        <v>3.30743711879941</v>
      </c>
      <c r="G215" s="317">
        <v>3.8142113252164123</v>
      </c>
      <c r="H215" s="317">
        <v>3.1641116118688983</v>
      </c>
      <c r="I215" s="317">
        <v>3.03</v>
      </c>
      <c r="J215" s="317">
        <v>2.87</v>
      </c>
      <c r="K215" s="254"/>
      <c r="L215" s="254"/>
      <c r="M215" s="254"/>
      <c r="N215" s="254"/>
      <c r="O215" s="254"/>
      <c r="P215" s="254"/>
      <c r="Q215" s="254"/>
      <c r="R215" s="254"/>
      <c r="S215" s="254"/>
      <c r="T215" s="254"/>
    </row>
    <row r="216" spans="1:20">
      <c r="A216" s="24" t="s">
        <v>239</v>
      </c>
      <c r="B216" s="315">
        <v>7.9468329518372176</v>
      </c>
      <c r="C216" s="316">
        <v>5.9280400960937092</v>
      </c>
      <c r="D216" s="316">
        <v>7.8450517364825094</v>
      </c>
      <c r="E216" s="317">
        <v>8.31</v>
      </c>
      <c r="F216" s="317">
        <v>9.02</v>
      </c>
      <c r="G216" s="317">
        <v>7.98</v>
      </c>
      <c r="H216" s="317">
        <v>8.1300000000000008</v>
      </c>
      <c r="I216" s="317">
        <v>8.7799999999999994</v>
      </c>
      <c r="J216" s="317">
        <v>11.54</v>
      </c>
      <c r="K216" s="254"/>
      <c r="L216" s="254"/>
      <c r="M216" s="254"/>
      <c r="N216" s="254"/>
      <c r="O216" s="254"/>
      <c r="P216" s="254"/>
      <c r="Q216" s="254"/>
      <c r="R216" s="254"/>
      <c r="S216" s="254"/>
      <c r="T216" s="254"/>
    </row>
    <row r="217" spans="1:20">
      <c r="A217" s="24" t="s">
        <v>240</v>
      </c>
      <c r="B217" s="315">
        <v>1.1399584859134626</v>
      </c>
      <c r="C217" s="316">
        <v>1.1201532860457768</v>
      </c>
      <c r="D217" s="316">
        <v>1.1198239596878019</v>
      </c>
      <c r="E217" s="317">
        <v>1.2305036313367856</v>
      </c>
      <c r="F217" s="317">
        <v>1.1124789860084858</v>
      </c>
      <c r="G217" s="317">
        <v>1.1352249069042262</v>
      </c>
      <c r="H217" s="317">
        <v>0.99163943850334435</v>
      </c>
      <c r="I217" s="317">
        <v>1.07</v>
      </c>
      <c r="J217" s="317">
        <v>1.3125488663017986</v>
      </c>
      <c r="K217" s="254"/>
      <c r="L217" s="254"/>
      <c r="M217" s="254"/>
      <c r="N217" s="254"/>
      <c r="O217" s="254"/>
      <c r="P217" s="254"/>
      <c r="Q217" s="254"/>
      <c r="R217" s="254"/>
      <c r="S217" s="254"/>
      <c r="T217" s="254"/>
    </row>
    <row r="218" spans="1:20" ht="17.25">
      <c r="A218" s="24" t="s">
        <v>241</v>
      </c>
      <c r="B218" s="66">
        <v>2.8000000000000001E-2</v>
      </c>
      <c r="C218" s="49">
        <v>6.8000000000000005E-2</v>
      </c>
      <c r="D218" s="49">
        <v>2.7E-2</v>
      </c>
      <c r="E218" s="20">
        <v>0.04</v>
      </c>
      <c r="F218" s="20">
        <v>4.7E-2</v>
      </c>
      <c r="G218" s="20">
        <v>5.5E-2</v>
      </c>
      <c r="H218" s="20">
        <v>4.1000000000000002E-2</v>
      </c>
      <c r="I218" s="20">
        <v>5.1999999999999998E-2</v>
      </c>
      <c r="J218" s="20">
        <v>5.8999999999999997E-2</v>
      </c>
      <c r="K218" s="254"/>
      <c r="L218" s="254"/>
      <c r="M218" s="254"/>
      <c r="N218" s="254"/>
      <c r="O218" s="254"/>
      <c r="P218" s="254"/>
      <c r="Q218" s="254"/>
      <c r="R218" s="254"/>
      <c r="S218" s="254"/>
      <c r="T218" s="254"/>
    </row>
    <row r="219" spans="1:20" ht="17.25">
      <c r="A219" s="24" t="s">
        <v>242</v>
      </c>
      <c r="B219" s="66">
        <v>5.5E-2</v>
      </c>
      <c r="C219" s="49">
        <v>5.0999999999999997E-2</v>
      </c>
      <c r="D219" s="49">
        <v>-5.7000000000000002E-2</v>
      </c>
      <c r="E219" s="20">
        <v>0.13300000000000001</v>
      </c>
      <c r="F219" s="20">
        <v>2E-3</v>
      </c>
      <c r="G219" s="20">
        <v>0.18333333333333335</v>
      </c>
      <c r="H219" s="20">
        <v>-4.4048734770384283E-2</v>
      </c>
      <c r="I219" s="20">
        <v>-0.20599999999999999</v>
      </c>
      <c r="J219" s="20">
        <v>8.2582582582584295E-3</v>
      </c>
      <c r="K219" s="254"/>
      <c r="L219" s="254"/>
      <c r="M219" s="254"/>
      <c r="N219" s="254"/>
      <c r="O219" s="254"/>
      <c r="P219" s="254"/>
      <c r="Q219" s="254"/>
      <c r="R219" s="254"/>
      <c r="S219" s="254"/>
      <c r="T219" s="254"/>
    </row>
    <row r="220" spans="1:20">
      <c r="A220" s="24"/>
      <c r="K220" s="254"/>
      <c r="L220" s="254"/>
      <c r="M220" s="254"/>
      <c r="N220" s="254"/>
      <c r="O220" s="254"/>
      <c r="P220" s="254"/>
      <c r="Q220" s="254"/>
      <c r="R220" s="254"/>
      <c r="S220" s="254"/>
      <c r="T220" s="254"/>
    </row>
    <row r="221" spans="1:20">
      <c r="A221" s="56" t="s">
        <v>215</v>
      </c>
      <c r="K221" s="254"/>
      <c r="L221" s="254"/>
      <c r="M221" s="254"/>
      <c r="N221" s="254"/>
      <c r="O221" s="254"/>
      <c r="P221" s="254"/>
      <c r="Q221" s="254"/>
      <c r="R221" s="254"/>
      <c r="S221" s="254"/>
    </row>
    <row r="222" spans="1:20">
      <c r="A222" s="14" t="s">
        <v>243</v>
      </c>
      <c r="B222" s="14"/>
      <c r="C222" s="65" t="s">
        <v>216</v>
      </c>
      <c r="D222" s="15">
        <v>2023</v>
      </c>
      <c r="E222" s="15" t="s" vm="3">
        <v>69</v>
      </c>
      <c r="F222" s="15" t="s" vm="1">
        <v>217</v>
      </c>
      <c r="K222" s="254"/>
      <c r="L222" s="254"/>
      <c r="M222" s="254"/>
      <c r="N222" s="254"/>
      <c r="O222" s="254"/>
      <c r="P222" s="254"/>
      <c r="Q222" s="254"/>
      <c r="R222" s="254"/>
      <c r="S222" s="254"/>
    </row>
    <row r="223" spans="1:20">
      <c r="A223" t="s">
        <v>196</v>
      </c>
      <c r="C223" s="277">
        <v>278183.50213134038</v>
      </c>
      <c r="D223" s="51">
        <v>272001.48939957994</v>
      </c>
      <c r="E223" s="51">
        <v>252956.87903588999</v>
      </c>
      <c r="F223" s="51">
        <v>230299</v>
      </c>
      <c r="G223" s="40"/>
      <c r="H223" s="40"/>
      <c r="I223" s="40"/>
      <c r="J223" s="40"/>
      <c r="K223" s="254"/>
      <c r="L223" s="254"/>
      <c r="M223" s="254"/>
      <c r="N223" s="254"/>
      <c r="O223" s="254"/>
      <c r="P223" s="254"/>
      <c r="Q223" s="254"/>
      <c r="R223" s="254"/>
      <c r="S223" s="254"/>
    </row>
    <row r="224" spans="1:20">
      <c r="A224" t="s">
        <v>52</v>
      </c>
      <c r="C224" s="277">
        <v>150706.02383677027</v>
      </c>
      <c r="D224" s="51">
        <v>149076.29763796009</v>
      </c>
      <c r="E224" s="51">
        <v>148099.65608878</v>
      </c>
      <c r="F224" s="51">
        <v>137664</v>
      </c>
      <c r="G224" s="40"/>
      <c r="H224" s="40"/>
      <c r="I224" s="40"/>
      <c r="J224" s="40"/>
      <c r="K224" s="254"/>
      <c r="L224" s="254"/>
      <c r="M224" s="254"/>
      <c r="N224" s="254"/>
      <c r="O224" s="254"/>
      <c r="P224" s="254"/>
      <c r="Q224" s="254"/>
      <c r="R224" s="254"/>
      <c r="S224" s="254"/>
    </row>
    <row r="225" spans="1:19" ht="17.25">
      <c r="A225" t="s">
        <v>244</v>
      </c>
      <c r="C225" s="277">
        <v>377004.57778159017</v>
      </c>
      <c r="D225" s="51">
        <v>362186.04192296078</v>
      </c>
      <c r="E225" s="51">
        <v>345729.09019048896</v>
      </c>
      <c r="F225" s="51">
        <v>304403.241200599</v>
      </c>
      <c r="G225" s="40"/>
      <c r="H225" s="40"/>
      <c r="I225" s="40"/>
      <c r="J225" s="40"/>
      <c r="K225" s="254"/>
      <c r="L225" s="254"/>
      <c r="M225" s="254"/>
      <c r="N225" s="254"/>
      <c r="O225" s="254"/>
      <c r="P225" s="254"/>
      <c r="Q225" s="254"/>
      <c r="R225" s="254"/>
      <c r="S225" s="254"/>
    </row>
    <row r="226" spans="1:19">
      <c r="A226" t="s">
        <v>194</v>
      </c>
      <c r="C226" s="277">
        <v>370420.16387214046</v>
      </c>
      <c r="D226" s="51">
        <v>362417.04143922986</v>
      </c>
      <c r="E226" s="350">
        <v>321176786817.82104</v>
      </c>
      <c r="F226" s="51">
        <v>295753</v>
      </c>
      <c r="G226" s="40"/>
      <c r="H226" s="40"/>
      <c r="I226" s="40"/>
      <c r="J226" s="40"/>
      <c r="K226" s="254"/>
      <c r="L226" s="254"/>
      <c r="M226" s="254"/>
      <c r="N226" s="254"/>
      <c r="O226" s="254"/>
      <c r="P226" s="254"/>
      <c r="Q226" s="254"/>
      <c r="R226" s="254"/>
      <c r="S226" s="254"/>
    </row>
    <row r="227" spans="1:19">
      <c r="C227" s="64"/>
      <c r="G227" s="40"/>
      <c r="H227" s="40"/>
      <c r="I227" s="40"/>
      <c r="J227" s="40"/>
      <c r="K227" s="254"/>
      <c r="L227" s="254"/>
      <c r="M227" s="254"/>
      <c r="N227" s="254"/>
      <c r="O227" s="254"/>
      <c r="P227" s="254"/>
      <c r="Q227" s="254"/>
      <c r="R227" s="254"/>
      <c r="S227" s="254"/>
    </row>
    <row r="228" spans="1:19">
      <c r="A228" t="s">
        <v>185</v>
      </c>
      <c r="C228" s="66">
        <v>0.14603596330245128</v>
      </c>
      <c r="D228" s="49">
        <v>0.15328495915802839</v>
      </c>
      <c r="E228" s="49">
        <v>0.12622257395298003</v>
      </c>
      <c r="F228" s="49">
        <v>0.126</v>
      </c>
      <c r="G228" s="40"/>
      <c r="H228" s="40"/>
      <c r="I228" s="40"/>
      <c r="J228" s="40"/>
      <c r="K228" s="254"/>
      <c r="L228" s="254"/>
      <c r="M228" s="254"/>
      <c r="N228" s="254"/>
      <c r="O228" s="254"/>
      <c r="P228" s="254"/>
      <c r="Q228" s="254"/>
      <c r="R228" s="254"/>
      <c r="S228" s="254"/>
    </row>
    <row r="229" spans="1:19">
      <c r="A229" t="s">
        <v>186</v>
      </c>
      <c r="C229" s="66">
        <v>0.35007026684737924</v>
      </c>
      <c r="D229" s="49">
        <v>0.37730069337950178</v>
      </c>
      <c r="E229" s="49">
        <v>0.40122270580268149</v>
      </c>
      <c r="F229" s="49">
        <v>0.40242362142483357</v>
      </c>
      <c r="G229" s="40"/>
      <c r="H229" s="40"/>
      <c r="I229" s="40"/>
      <c r="J229" s="40"/>
      <c r="K229" s="254"/>
      <c r="L229" s="254"/>
      <c r="M229" s="254"/>
      <c r="N229" s="254"/>
      <c r="O229" s="254"/>
      <c r="P229" s="254"/>
      <c r="Q229" s="254"/>
      <c r="R229" s="254"/>
      <c r="S229" s="254"/>
    </row>
    <row r="230" spans="1:19">
      <c r="A230" t="s">
        <v>187</v>
      </c>
      <c r="C230" s="66">
        <v>0.30925445905704696</v>
      </c>
      <c r="D230" s="49">
        <v>0.33738091250458707</v>
      </c>
      <c r="E230" s="49">
        <v>0.376</v>
      </c>
      <c r="F230" s="49"/>
      <c r="G230" s="40"/>
      <c r="H230" s="40"/>
      <c r="I230" s="40"/>
      <c r="J230" s="40"/>
      <c r="K230" s="254"/>
      <c r="L230" s="254"/>
      <c r="M230" s="254"/>
      <c r="N230" s="254"/>
      <c r="O230" s="254"/>
      <c r="P230" s="254"/>
      <c r="Q230" s="254"/>
      <c r="R230" s="254"/>
      <c r="S230" s="254"/>
    </row>
    <row r="231" spans="1:19">
      <c r="C231" s="66"/>
      <c r="D231" s="49"/>
      <c r="E231" s="49"/>
      <c r="F231" s="49"/>
      <c r="G231" s="40"/>
      <c r="H231" s="40"/>
      <c r="I231" s="40"/>
      <c r="J231" s="40"/>
      <c r="K231" s="254"/>
      <c r="L231" s="254"/>
      <c r="M231" s="254"/>
      <c r="N231" s="254"/>
      <c r="O231" s="254"/>
      <c r="P231" s="254"/>
      <c r="Q231" s="254"/>
      <c r="R231" s="254"/>
      <c r="S231" s="254"/>
    </row>
    <row r="232" spans="1:19">
      <c r="A232" s="5" t="s">
        <v>245</v>
      </c>
      <c r="C232" s="64"/>
      <c r="G232" s="40"/>
      <c r="H232" s="40"/>
      <c r="I232" s="40"/>
      <c r="J232" s="40"/>
      <c r="K232" s="254"/>
      <c r="L232" s="254"/>
      <c r="M232" s="254"/>
      <c r="N232" s="254"/>
      <c r="O232" s="254"/>
      <c r="P232" s="254"/>
      <c r="Q232" s="254"/>
      <c r="R232" s="254"/>
      <c r="S232" s="254"/>
    </row>
    <row r="233" spans="1:19">
      <c r="A233" t="s">
        <v>246</v>
      </c>
      <c r="C233" s="67">
        <v>5.1089636698107058E-4</v>
      </c>
      <c r="D233" s="50">
        <v>-8.8458204343304771E-4</v>
      </c>
      <c r="E233" s="50">
        <v>0</v>
      </c>
      <c r="F233" s="50">
        <v>8.9999999999999998E-4</v>
      </c>
      <c r="G233" s="40"/>
      <c r="H233" s="40"/>
      <c r="I233" s="40"/>
      <c r="J233" s="40"/>
      <c r="K233" s="254"/>
      <c r="L233" s="254"/>
      <c r="M233" s="254"/>
      <c r="N233" s="254"/>
      <c r="O233" s="254"/>
      <c r="P233" s="254"/>
      <c r="Q233" s="254"/>
      <c r="R233" s="254"/>
      <c r="S233" s="254"/>
    </row>
    <row r="234" spans="1:19">
      <c r="A234" s="5" t="s">
        <v>247</v>
      </c>
      <c r="C234" s="64"/>
      <c r="G234" s="40"/>
      <c r="H234" s="40"/>
      <c r="I234" s="40"/>
      <c r="J234" s="40"/>
      <c r="K234" s="254"/>
      <c r="L234" s="254"/>
      <c r="M234" s="254"/>
      <c r="N234" s="254"/>
      <c r="O234" s="254"/>
      <c r="P234" s="254"/>
      <c r="Q234" s="254"/>
      <c r="R234" s="254"/>
      <c r="S234" s="254"/>
    </row>
    <row r="235" spans="1:19">
      <c r="A235" t="s">
        <v>248</v>
      </c>
      <c r="C235" s="67">
        <v>8.2000000000000007E-3</v>
      </c>
      <c r="D235" s="50">
        <v>1.0052051795103219E-2</v>
      </c>
      <c r="E235" s="50">
        <v>1.35E-2</v>
      </c>
      <c r="F235" s="50">
        <v>1.46E-2</v>
      </c>
      <c r="G235" s="40"/>
      <c r="H235" s="40"/>
      <c r="I235" s="40"/>
      <c r="J235" s="40"/>
      <c r="K235" s="254"/>
      <c r="L235" s="254"/>
      <c r="M235" s="254"/>
      <c r="N235" s="254"/>
      <c r="O235" s="254"/>
      <c r="P235" s="254"/>
      <c r="Q235" s="254"/>
      <c r="R235" s="254"/>
      <c r="S235" s="254"/>
    </row>
    <row r="236" spans="1:19">
      <c r="C236" s="64"/>
      <c r="K236" s="254"/>
      <c r="L236" s="254"/>
      <c r="M236" s="254"/>
      <c r="N236" s="254"/>
      <c r="O236" s="254"/>
      <c r="P236" s="254"/>
      <c r="Q236" s="254"/>
      <c r="R236" s="254"/>
      <c r="S236" s="254"/>
    </row>
    <row r="237" spans="1:19">
      <c r="A237" s="14" t="s">
        <v>190</v>
      </c>
      <c r="B237" s="13"/>
      <c r="C237" s="65" t="s">
        <v>216</v>
      </c>
      <c r="D237" s="15">
        <v>2023</v>
      </c>
      <c r="E237" s="15" t="s" vm="3">
        <v>69</v>
      </c>
      <c r="F237" s="15" t="s" vm="1">
        <v>217</v>
      </c>
      <c r="G237" s="15" t="s" vm="2">
        <v>249</v>
      </c>
      <c r="H237" s="15" t="s" vm="6">
        <v>250</v>
      </c>
      <c r="I237" s="15">
        <v>2018</v>
      </c>
      <c r="K237" s="254"/>
      <c r="L237" s="254"/>
      <c r="M237" s="254"/>
      <c r="N237" s="254"/>
      <c r="O237" s="254"/>
      <c r="P237" s="254"/>
      <c r="Q237" s="254"/>
      <c r="R237" s="254"/>
      <c r="S237" s="254"/>
    </row>
    <row r="238" spans="1:19">
      <c r="A238" t="s">
        <v>200</v>
      </c>
      <c r="C238" s="293">
        <v>136</v>
      </c>
      <c r="D238" s="18">
        <v>128.9</v>
      </c>
      <c r="E238" s="18">
        <v>120.7</v>
      </c>
      <c r="F238" s="18">
        <v>133.19999999999999</v>
      </c>
      <c r="G238" s="18">
        <v>91</v>
      </c>
      <c r="H238" s="18">
        <v>100</v>
      </c>
      <c r="I238" s="18">
        <v>89.2</v>
      </c>
      <c r="J238" s="255"/>
      <c r="K238" s="255"/>
      <c r="L238" s="255"/>
      <c r="M238" s="255"/>
      <c r="N238" s="255"/>
      <c r="O238" s="255"/>
      <c r="P238" s="254"/>
      <c r="Q238" s="254"/>
      <c r="R238" s="254"/>
      <c r="S238" s="254"/>
    </row>
    <row r="239" spans="1:19">
      <c r="A239" t="s">
        <v>251</v>
      </c>
      <c r="C239" s="392">
        <v>35941</v>
      </c>
      <c r="D239" s="3">
        <v>34064</v>
      </c>
      <c r="E239" s="3">
        <v>30869.1555974</v>
      </c>
      <c r="F239" s="3">
        <v>34066</v>
      </c>
      <c r="G239" s="3">
        <v>23273</v>
      </c>
      <c r="H239" s="3">
        <v>25575</v>
      </c>
      <c r="I239" s="3">
        <v>22813</v>
      </c>
      <c r="J239" s="255"/>
      <c r="K239" s="255"/>
      <c r="L239" s="255"/>
      <c r="M239" s="255"/>
      <c r="N239" s="255"/>
      <c r="O239" s="255"/>
      <c r="P239" s="254"/>
      <c r="Q239" s="254"/>
      <c r="R239" s="254"/>
      <c r="S239" s="254"/>
    </row>
    <row r="240" spans="1:19">
      <c r="A240" t="s">
        <v>198</v>
      </c>
      <c r="C240" s="293">
        <v>119.30259012109686</v>
      </c>
      <c r="D240" s="18">
        <v>115.07353645769898</v>
      </c>
      <c r="E240" s="18">
        <v>106.32254389938514</v>
      </c>
      <c r="F240" s="18">
        <v>99.05</v>
      </c>
      <c r="G240">
        <v>95.97</v>
      </c>
      <c r="H240" s="18">
        <v>89.9</v>
      </c>
      <c r="I240" s="18">
        <v>82.27</v>
      </c>
      <c r="J240" s="255"/>
      <c r="K240" s="255"/>
      <c r="L240" s="255"/>
      <c r="M240" s="255"/>
      <c r="N240" s="255"/>
      <c r="O240" s="255"/>
      <c r="P240" s="254"/>
      <c r="Q240" s="254"/>
      <c r="R240" s="254"/>
      <c r="S240" s="254"/>
    </row>
    <row r="241" spans="1:19">
      <c r="A241" t="s">
        <v>199</v>
      </c>
      <c r="C241" s="293">
        <v>4.2550545425084074</v>
      </c>
      <c r="D241" s="18">
        <v>16.27375736670874</v>
      </c>
      <c r="E241" s="18">
        <v>12.875675766996542</v>
      </c>
      <c r="F241" s="18">
        <v>12.08</v>
      </c>
      <c r="G241">
        <v>5.87</v>
      </c>
      <c r="H241" s="18">
        <v>12.06</v>
      </c>
      <c r="I241" s="18">
        <v>8.9600000000000009</v>
      </c>
      <c r="J241" s="255"/>
      <c r="K241" s="255"/>
      <c r="L241" s="255"/>
      <c r="M241" s="255"/>
      <c r="N241" s="255"/>
      <c r="O241" s="255"/>
      <c r="P241" s="254"/>
      <c r="Q241" s="254"/>
      <c r="R241" s="254"/>
      <c r="S241" s="254"/>
    </row>
    <row r="242" spans="1:19">
      <c r="A242" t="s">
        <v>252</v>
      </c>
      <c r="C242" s="401" t="s">
        <v>592</v>
      </c>
      <c r="D242" s="18">
        <v>7.5</v>
      </c>
      <c r="E242" s="18">
        <v>7</v>
      </c>
      <c r="F242" s="18">
        <v>6</v>
      </c>
      <c r="G242" s="18">
        <v>3.1</v>
      </c>
      <c r="H242" s="18">
        <v>5.5</v>
      </c>
      <c r="I242" s="18">
        <v>4.5</v>
      </c>
      <c r="J242" s="255"/>
      <c r="K242" s="255"/>
      <c r="L242" s="255"/>
      <c r="M242" s="255"/>
      <c r="N242" s="255"/>
      <c r="O242" s="255"/>
      <c r="P242" s="254"/>
      <c r="Q242" s="254"/>
      <c r="R242" s="254"/>
      <c r="S242" s="254"/>
    </row>
    <row r="243" spans="1:19">
      <c r="A243" t="s">
        <v>201</v>
      </c>
      <c r="C243" s="294">
        <v>7.9468329518378704</v>
      </c>
      <c r="D243" s="18">
        <v>7.920727653448429</v>
      </c>
      <c r="E243" s="18">
        <v>9.3742652567706912</v>
      </c>
      <c r="F243" s="18">
        <v>11.026490066225165</v>
      </c>
      <c r="G243" s="18">
        <v>15.502555366269165</v>
      </c>
      <c r="H243" s="18">
        <v>8.291873963515755</v>
      </c>
      <c r="I243" s="18">
        <v>9.9553571428571423</v>
      </c>
      <c r="J243" s="255"/>
      <c r="K243" s="255"/>
      <c r="L243" s="255"/>
      <c r="M243" s="255"/>
      <c r="N243" s="255"/>
      <c r="O243" s="255"/>
      <c r="P243" s="254"/>
      <c r="Q243" s="254"/>
      <c r="R243" s="254"/>
      <c r="S243" s="254"/>
    </row>
    <row r="244" spans="1:19">
      <c r="A244" t="s">
        <v>253</v>
      </c>
      <c r="C244" s="294">
        <v>1.1399584859134626</v>
      </c>
      <c r="D244" s="18">
        <v>1.1201532860457768</v>
      </c>
      <c r="E244" s="18">
        <v>1.1352249069042262</v>
      </c>
      <c r="F244" s="18">
        <v>1.3447753659767794</v>
      </c>
      <c r="G244" s="18">
        <v>0.94821298322392411</v>
      </c>
      <c r="H244" s="18">
        <v>1.1123470522803114</v>
      </c>
      <c r="I244" s="18">
        <v>1.0842348365139176</v>
      </c>
      <c r="J244" s="255"/>
      <c r="K244" s="255"/>
      <c r="L244" s="255"/>
      <c r="M244" s="255"/>
      <c r="N244" s="255"/>
      <c r="O244" s="255"/>
      <c r="P244" s="254"/>
      <c r="Q244" s="254"/>
      <c r="R244" s="254"/>
      <c r="S244" s="254"/>
    </row>
    <row r="245" spans="1:19" ht="17.25">
      <c r="A245" t="s">
        <v>254</v>
      </c>
      <c r="C245" s="66">
        <v>5.5E-2</v>
      </c>
      <c r="D245" s="20">
        <v>0.126</v>
      </c>
      <c r="E245" s="20">
        <v>-4.8798798798798698E-2</v>
      </c>
      <c r="F245" s="20">
        <v>0.55800000000000005</v>
      </c>
      <c r="G245" s="20">
        <v>-0.09</v>
      </c>
      <c r="H245" s="20">
        <v>0.17152466367713001</v>
      </c>
      <c r="I245" s="20">
        <v>7.3999999999999996E-2</v>
      </c>
      <c r="J245" s="255"/>
      <c r="K245" s="255"/>
      <c r="L245" s="255"/>
      <c r="M245" s="255"/>
      <c r="N245" s="255"/>
      <c r="O245" s="255"/>
      <c r="P245" s="254"/>
      <c r="Q245" s="254"/>
      <c r="R245" s="254"/>
      <c r="S245" s="254"/>
    </row>
    <row r="246" spans="1:19">
      <c r="J246" s="255"/>
      <c r="K246" s="255"/>
      <c r="L246" s="255"/>
      <c r="M246" s="255"/>
      <c r="N246" s="255"/>
      <c r="O246" s="255"/>
    </row>
    <row r="248" spans="1:19">
      <c r="A248" s="354" t="s">
        <v>255</v>
      </c>
    </row>
    <row r="249" spans="1:19">
      <c r="A249" s="354" t="s">
        <v>256</v>
      </c>
    </row>
    <row r="250" spans="1:19">
      <c r="A250" s="354" t="s">
        <v>257</v>
      </c>
    </row>
    <row r="251" spans="1:19">
      <c r="A251" s="19"/>
    </row>
  </sheetData>
  <pageMargins left="0.7" right="0.7" top="0.75" bottom="0.75" header="0.3" footer="0.3"/>
  <pageSetup paperSize="9" scale="47" fitToHeight="0" orientation="portrait" r:id="rId1"/>
  <headerFooter>
    <oddHeader xml:space="preserve">&amp;RFactbook - SpareBank 1 SR-Bank Group </oddHeader>
    <oddFooter>&amp;R&amp;P av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F4BB-EE99-4192-9711-E7E1349CC520}">
  <dimension ref="A2:X79"/>
  <sheetViews>
    <sheetView showGridLines="0" topLeftCell="A36" workbookViewId="0">
      <selection activeCell="J13" sqref="J13"/>
    </sheetView>
  </sheetViews>
  <sheetFormatPr baseColWidth="10" defaultColWidth="11.42578125" defaultRowHeight="15"/>
  <cols>
    <col min="1" max="1" width="55.28515625" customWidth="1"/>
    <col min="2" max="2" width="14.7109375" customWidth="1"/>
    <col min="3" max="9" width="15.5703125" bestFit="1" customWidth="1"/>
    <col min="10" max="10" width="12.28515625" customWidth="1"/>
    <col min="12" max="12" width="57" bestFit="1" customWidth="1"/>
    <col min="13" max="13" width="18.7109375" bestFit="1" customWidth="1"/>
    <col min="14" max="17" width="13.42578125" bestFit="1" customWidth="1"/>
    <col min="18" max="30" width="15.42578125" bestFit="1" customWidth="1"/>
    <col min="31" max="31" width="17.140625" bestFit="1" customWidth="1"/>
    <col min="32" max="33" width="12.7109375" bestFit="1" customWidth="1"/>
    <col min="34" max="34" width="13.7109375" bestFit="1" customWidth="1"/>
    <col min="35" max="37" width="6.85546875" bestFit="1" customWidth="1"/>
    <col min="38" max="38" width="9.140625" bestFit="1" customWidth="1"/>
  </cols>
  <sheetData>
    <row r="2" spans="1:18" ht="18.75">
      <c r="A2" s="55" t="s">
        <v>258</v>
      </c>
    </row>
    <row r="3" spans="1:18" ht="17.25" customHeight="1">
      <c r="A3" s="55"/>
    </row>
    <row r="4" spans="1:18">
      <c r="A4" s="56" t="s">
        <v>212</v>
      </c>
    </row>
    <row r="5" spans="1:18">
      <c r="A5" s="93" t="s">
        <v>213</v>
      </c>
      <c r="B5" s="65" t="s" vm="108">
        <v>0</v>
      </c>
      <c r="C5" s="15" t="s" vm="101">
        <v>1</v>
      </c>
      <c r="D5" s="15" t="s" vm="102">
        <v>2</v>
      </c>
      <c r="E5" s="15" t="s" vm="100">
        <v>3</v>
      </c>
      <c r="F5" s="15" t="s" vm="103">
        <v>4</v>
      </c>
      <c r="G5" s="15" t="s" vm="97">
        <v>5</v>
      </c>
      <c r="H5" s="15" t="s" vm="94">
        <v>6</v>
      </c>
      <c r="I5" s="15" t="s" vm="4">
        <v>7</v>
      </c>
      <c r="J5" s="15" t="s" vm="5">
        <v>8</v>
      </c>
    </row>
    <row r="6" spans="1:18">
      <c r="A6" t="s" vm="75">
        <v>259</v>
      </c>
      <c r="B6" s="277">
        <v>216.33411782000002</v>
      </c>
      <c r="C6" s="276">
        <v>222.44859323999995</v>
      </c>
      <c r="D6" s="276">
        <v>238.53370149999995</v>
      </c>
      <c r="E6" s="276">
        <v>235.7873006999998</v>
      </c>
      <c r="F6" s="276">
        <v>154.6286132699999</v>
      </c>
      <c r="G6" s="276">
        <v>88.384463439999934</v>
      </c>
      <c r="H6" s="276">
        <v>31.750584130000011</v>
      </c>
      <c r="I6" s="276">
        <v>2.5025713800000196</v>
      </c>
      <c r="J6" s="276">
        <v>6.228356129999999</v>
      </c>
      <c r="K6" s="276"/>
      <c r="L6" s="276"/>
      <c r="M6" s="276"/>
      <c r="N6" s="276"/>
      <c r="O6" s="276"/>
      <c r="P6" s="276"/>
      <c r="Q6" s="276"/>
      <c r="R6" s="276"/>
    </row>
    <row r="7" spans="1:18">
      <c r="A7" t="s" vm="106">
        <v>260</v>
      </c>
      <c r="B7" s="277">
        <v>4474.556510970001</v>
      </c>
      <c r="C7" s="276">
        <v>4381.8335761299786</v>
      </c>
      <c r="D7" s="276">
        <v>4028.7677275900105</v>
      </c>
      <c r="E7" s="276">
        <v>3484.1412080999908</v>
      </c>
      <c r="F7" s="276">
        <v>3209.5098175299945</v>
      </c>
      <c r="G7" s="276">
        <v>2866.0288740000133</v>
      </c>
      <c r="H7" s="276">
        <v>2156.324321870009</v>
      </c>
      <c r="I7" s="276">
        <v>1776.0627292500037</v>
      </c>
      <c r="J7" s="276">
        <v>1605.6131825199996</v>
      </c>
      <c r="K7" s="276"/>
      <c r="L7" s="276"/>
      <c r="M7" s="276"/>
      <c r="N7" s="276"/>
      <c r="O7" s="276"/>
      <c r="P7" s="276"/>
      <c r="Q7" s="276"/>
      <c r="R7" s="276"/>
    </row>
    <row r="8" spans="1:18">
      <c r="A8" t="s" vm="76">
        <v>261</v>
      </c>
      <c r="B8" s="277">
        <v>791.0293464799995</v>
      </c>
      <c r="C8" s="276">
        <v>750.56384929999967</v>
      </c>
      <c r="D8" s="276">
        <v>693.44682589000001</v>
      </c>
      <c r="E8" s="276">
        <v>587.65691363000008</v>
      </c>
      <c r="F8" s="276">
        <v>527.48528670000019</v>
      </c>
      <c r="G8" s="276">
        <v>377.53394713</v>
      </c>
      <c r="H8" s="276">
        <v>207.38488285000014</v>
      </c>
      <c r="I8" s="276">
        <v>172.16327443999998</v>
      </c>
      <c r="J8" s="276">
        <v>108.83906648000013</v>
      </c>
      <c r="K8" s="276"/>
      <c r="L8" s="276"/>
      <c r="M8" s="276"/>
      <c r="N8" s="276"/>
      <c r="O8" s="276"/>
      <c r="P8" s="276"/>
      <c r="Q8" s="276"/>
      <c r="R8" s="276"/>
    </row>
    <row r="9" spans="1:18">
      <c r="A9" s="8" t="s">
        <v>262</v>
      </c>
      <c r="B9" s="292">
        <v>5481.9199752700006</v>
      </c>
      <c r="C9" s="327">
        <v>5354.8460186699785</v>
      </c>
      <c r="D9" s="327">
        <v>4960.7482549800097</v>
      </c>
      <c r="E9" s="327">
        <v>4307.585422429991</v>
      </c>
      <c r="F9" s="327">
        <v>3891.6237174999942</v>
      </c>
      <c r="G9" s="327">
        <v>3331.9472845700129</v>
      </c>
      <c r="H9" s="327">
        <v>2395.4597888500089</v>
      </c>
      <c r="I9" s="327">
        <v>1950.7285750700037</v>
      </c>
      <c r="J9" s="327">
        <v>1720.6806051299998</v>
      </c>
      <c r="K9" s="276"/>
      <c r="L9" s="276"/>
      <c r="M9" s="276"/>
      <c r="N9" s="276"/>
      <c r="O9" s="276"/>
      <c r="P9" s="276"/>
      <c r="Q9" s="276"/>
      <c r="R9" s="276"/>
    </row>
    <row r="10" spans="1:18">
      <c r="A10" t="s" vm="77">
        <v>263</v>
      </c>
      <c r="B10" s="277">
        <v>47.421089580000015</v>
      </c>
      <c r="C10" s="276">
        <v>41.846879150000021</v>
      </c>
      <c r="D10" s="276">
        <v>47.547284139999981</v>
      </c>
      <c r="E10" s="276">
        <v>60.830371729999996</v>
      </c>
      <c r="F10" s="276">
        <v>31.98376334999999</v>
      </c>
      <c r="G10" s="276">
        <v>31.226211760000002</v>
      </c>
      <c r="H10" s="276">
        <v>34.991080290000006</v>
      </c>
      <c r="I10" s="276">
        <v>18.153878669999997</v>
      </c>
      <c r="J10" s="276">
        <v>12.439733370000001</v>
      </c>
      <c r="K10" s="276"/>
      <c r="L10" s="276"/>
      <c r="M10" s="276"/>
      <c r="N10" s="276"/>
      <c r="O10" s="276"/>
      <c r="P10" s="276"/>
      <c r="Q10" s="276"/>
      <c r="R10" s="276"/>
    </row>
    <row r="11" spans="1:18">
      <c r="A11" t="s" vm="78">
        <v>264</v>
      </c>
      <c r="B11" s="277">
        <v>1361.7282116400013</v>
      </c>
      <c r="C11" s="276">
        <v>1321.9352056099951</v>
      </c>
      <c r="D11" s="276">
        <v>1250.3542470200043</v>
      </c>
      <c r="E11" s="276">
        <v>1037.1251515000038</v>
      </c>
      <c r="F11" s="276">
        <v>902.38384531000474</v>
      </c>
      <c r="G11" s="276">
        <v>797.76000162999389</v>
      </c>
      <c r="H11" s="276">
        <v>548.16704267000205</v>
      </c>
      <c r="I11" s="276">
        <v>353.2443909600027</v>
      </c>
      <c r="J11" s="276">
        <v>310.80766031999906</v>
      </c>
      <c r="K11" s="276"/>
      <c r="L11" s="276"/>
      <c r="M11" s="276"/>
      <c r="N11" s="276"/>
      <c r="O11" s="276"/>
      <c r="P11" s="276"/>
      <c r="Q11" s="276"/>
      <c r="R11" s="276"/>
    </row>
    <row r="12" spans="1:18">
      <c r="A12" t="s" vm="79">
        <v>265</v>
      </c>
      <c r="B12" s="277">
        <v>2254.4184837999996</v>
      </c>
      <c r="C12" s="276">
        <v>2193.3480889399998</v>
      </c>
      <c r="D12" s="276">
        <v>1988.3572690099998</v>
      </c>
      <c r="E12" s="276">
        <v>1711.6806790200005</v>
      </c>
      <c r="F12" s="276">
        <v>1487.1853900999995</v>
      </c>
      <c r="G12" s="276">
        <v>1163.3270196200006</v>
      </c>
      <c r="H12" s="276">
        <v>649.99228678999953</v>
      </c>
      <c r="I12" s="276">
        <v>432.44371542000016</v>
      </c>
      <c r="J12" s="276">
        <v>340.57621111999987</v>
      </c>
      <c r="K12" s="276"/>
      <c r="L12" s="276"/>
      <c r="M12" s="276"/>
      <c r="N12" s="276"/>
      <c r="O12" s="276"/>
      <c r="P12" s="276"/>
      <c r="Q12" s="276"/>
      <c r="R12" s="276"/>
    </row>
    <row r="13" spans="1:18">
      <c r="A13" t="s" vm="82">
        <v>266</v>
      </c>
      <c r="B13" s="277">
        <v>53.400557420000013</v>
      </c>
      <c r="C13" s="276">
        <v>46.254960529999991</v>
      </c>
      <c r="D13" s="276">
        <v>43.534109659999999</v>
      </c>
      <c r="E13" s="276">
        <v>38.711603650000001</v>
      </c>
      <c r="F13" s="276">
        <v>32.773088400000006</v>
      </c>
      <c r="G13" s="276">
        <v>22.452163989999995</v>
      </c>
      <c r="H13" s="276">
        <v>16.213581730000001</v>
      </c>
      <c r="I13" s="276">
        <v>13.490058350000004</v>
      </c>
      <c r="J13" s="276">
        <v>11.877131720000001</v>
      </c>
      <c r="K13" s="276"/>
      <c r="L13" s="276"/>
      <c r="M13" s="276"/>
      <c r="N13" s="276"/>
      <c r="O13" s="276"/>
      <c r="P13" s="276"/>
      <c r="Q13" s="276"/>
      <c r="R13" s="276"/>
    </row>
    <row r="14" spans="1:18">
      <c r="A14" t="s" vm="80">
        <v>267</v>
      </c>
      <c r="B14" s="277">
        <v>32.420109459999999</v>
      </c>
      <c r="C14" s="276">
        <v>32.796023670000004</v>
      </c>
      <c r="D14" s="276">
        <v>32.786186790000002</v>
      </c>
      <c r="E14" s="276">
        <v>32.786186810000011</v>
      </c>
      <c r="F14" s="276">
        <v>32.790276649999988</v>
      </c>
      <c r="G14" s="276">
        <v>29.318858179999999</v>
      </c>
      <c r="H14" s="276">
        <v>29.318858220000006</v>
      </c>
      <c r="I14" s="276">
        <v>29.83162797</v>
      </c>
      <c r="J14" s="276">
        <v>28.806086999999984</v>
      </c>
      <c r="K14" s="276"/>
      <c r="L14" s="276"/>
      <c r="M14" s="276"/>
      <c r="N14" s="276"/>
      <c r="O14" s="276"/>
      <c r="P14" s="276"/>
      <c r="Q14" s="276"/>
      <c r="R14" s="276"/>
    </row>
    <row r="15" spans="1:18">
      <c r="A15" t="s" vm="81">
        <v>268</v>
      </c>
      <c r="B15" s="277">
        <v>3.0750991599999979</v>
      </c>
      <c r="C15" s="276">
        <v>3.2433707399999991</v>
      </c>
      <c r="D15" s="276">
        <v>2.6371352999999988</v>
      </c>
      <c r="E15" s="276">
        <v>2.7080412999999997</v>
      </c>
      <c r="F15" s="276">
        <v>2.7274787300000005</v>
      </c>
      <c r="G15" s="276">
        <v>2.1206270600000003</v>
      </c>
      <c r="H15" s="276">
        <v>2.1038338199999993</v>
      </c>
      <c r="I15" s="276">
        <v>2.1269564899999991</v>
      </c>
      <c r="J15" s="276">
        <v>2.1614911100000014</v>
      </c>
      <c r="K15" s="276"/>
      <c r="L15" s="276"/>
      <c r="M15" s="276"/>
      <c r="N15" s="276"/>
      <c r="O15" s="276"/>
      <c r="P15" s="276"/>
      <c r="Q15" s="276"/>
      <c r="R15" s="276"/>
    </row>
    <row r="16" spans="1:18">
      <c r="A16" s="8" t="s">
        <v>269</v>
      </c>
      <c r="B16" s="292">
        <v>3752.4635510600006</v>
      </c>
      <c r="C16" s="327">
        <v>3639.4245286399951</v>
      </c>
      <c r="D16" s="327">
        <v>3365.2162319200042</v>
      </c>
      <c r="E16" s="327">
        <v>2883.8420340100042</v>
      </c>
      <c r="F16" s="327">
        <v>2489.8438425400041</v>
      </c>
      <c r="G16" s="327">
        <v>2046.2048822399943</v>
      </c>
      <c r="H16" s="327">
        <v>1280.7866835200016</v>
      </c>
      <c r="I16" s="327">
        <v>849.29062786000293</v>
      </c>
      <c r="J16" s="327">
        <v>706.66831463999881</v>
      </c>
      <c r="K16" s="276"/>
      <c r="L16" s="276"/>
      <c r="M16" s="276"/>
      <c r="N16" s="276"/>
      <c r="O16" s="276"/>
      <c r="P16" s="276"/>
      <c r="Q16" s="276"/>
      <c r="R16" s="276"/>
    </row>
    <row r="17" spans="1:18">
      <c r="A17" s="14" t="s">
        <v>10</v>
      </c>
      <c r="B17" s="336">
        <v>1729.45642421</v>
      </c>
      <c r="C17" s="337">
        <v>1715.4214900299835</v>
      </c>
      <c r="D17" s="337">
        <v>1595.5320230600055</v>
      </c>
      <c r="E17" s="337">
        <v>1423.7433884199868</v>
      </c>
      <c r="F17" s="337">
        <v>1401.7798749599901</v>
      </c>
      <c r="G17" s="337">
        <v>1285.7424023300186</v>
      </c>
      <c r="H17" s="337">
        <v>1114.6731053300073</v>
      </c>
      <c r="I17" s="337">
        <v>1101.4379472100009</v>
      </c>
      <c r="J17" s="337">
        <v>1014.012290490001</v>
      </c>
      <c r="K17" s="276"/>
      <c r="L17" s="276"/>
      <c r="M17" s="276"/>
      <c r="N17" s="276"/>
      <c r="O17" s="276"/>
      <c r="P17" s="276"/>
      <c r="Q17" s="276"/>
      <c r="R17" s="276"/>
    </row>
    <row r="18" spans="1:18">
      <c r="A18" s="8" t="s">
        <v>195</v>
      </c>
      <c r="B18" s="72">
        <v>1.8800000000000001E-2</v>
      </c>
      <c r="C18" s="62">
        <v>1.8700000000000001E-2</v>
      </c>
      <c r="D18" s="39">
        <v>1.7399999999999999E-2</v>
      </c>
      <c r="E18" s="39">
        <v>1.5562111835490397E-2</v>
      </c>
      <c r="F18" s="62">
        <v>1.6E-2</v>
      </c>
      <c r="G18" s="62">
        <v>1.5094207411760584E-2</v>
      </c>
      <c r="H18" s="62">
        <v>1.3660971985163877E-2</v>
      </c>
      <c r="I18" s="62">
        <v>1.3959667394029027E-2</v>
      </c>
      <c r="J18" s="62">
        <v>1.3263845670688839E-2</v>
      </c>
      <c r="K18" s="276"/>
      <c r="L18" s="276"/>
      <c r="M18" s="276"/>
      <c r="N18" s="276"/>
      <c r="O18" s="276"/>
      <c r="P18" s="276"/>
      <c r="Q18" s="276"/>
      <c r="R18" s="276"/>
    </row>
    <row r="19" spans="1:18">
      <c r="B19" s="31"/>
      <c r="C19" s="31"/>
      <c r="D19" s="31"/>
      <c r="E19" s="31"/>
      <c r="F19" s="31"/>
      <c r="G19" s="31"/>
      <c r="H19" s="31"/>
    </row>
    <row r="20" spans="1:18">
      <c r="A20" s="56" t="s">
        <v>215</v>
      </c>
      <c r="B20" s="31"/>
      <c r="C20" s="31"/>
      <c r="D20" s="31"/>
      <c r="E20" s="31"/>
      <c r="F20" s="31"/>
      <c r="G20" s="31"/>
      <c r="H20" s="31"/>
    </row>
    <row r="21" spans="1:18">
      <c r="A21" s="93" t="s">
        <v>213</v>
      </c>
      <c r="B21" s="69" t="s">
        <v>216</v>
      </c>
      <c r="C21" s="34" t="s" vm="99">
        <v>30</v>
      </c>
      <c r="D21" s="34" t="s" vm="3">
        <v>69</v>
      </c>
      <c r="E21" s="34" t="s" vm="1">
        <v>217</v>
      </c>
      <c r="F21" s="31"/>
      <c r="G21" s="31"/>
      <c r="H21" s="31"/>
    </row>
    <row r="22" spans="1:18">
      <c r="A22" t="s" vm="75">
        <v>259</v>
      </c>
      <c r="B22" s="277">
        <v>216.33411781999999</v>
      </c>
      <c r="C22" s="276">
        <v>851.39820870999961</v>
      </c>
      <c r="D22" s="276">
        <v>128.86597508000006</v>
      </c>
      <c r="E22" s="276">
        <v>34.403366789999978</v>
      </c>
      <c r="F22" s="31"/>
      <c r="G22" s="31"/>
      <c r="H22" s="31"/>
    </row>
    <row r="23" spans="1:18">
      <c r="A23" t="s" vm="105">
        <v>260</v>
      </c>
      <c r="B23" s="277">
        <v>4474.5565109700037</v>
      </c>
      <c r="C23" s="276">
        <v>15104.252329350007</v>
      </c>
      <c r="D23" s="276">
        <v>8404.0291076399953</v>
      </c>
      <c r="E23" s="276">
        <v>5651.9171404299987</v>
      </c>
      <c r="F23" s="31"/>
      <c r="G23" s="31"/>
      <c r="H23" s="31"/>
    </row>
    <row r="24" spans="1:18">
      <c r="A24" t="s" vm="76">
        <v>270</v>
      </c>
      <c r="B24" s="277">
        <v>791.02934648000007</v>
      </c>
      <c r="C24" s="276">
        <v>2559.1528755200006</v>
      </c>
      <c r="D24" s="276">
        <v>865.92117090000124</v>
      </c>
      <c r="E24" s="276">
        <v>132.07573596000006</v>
      </c>
      <c r="F24" s="31"/>
      <c r="G24" s="31"/>
      <c r="H24" s="31"/>
    </row>
    <row r="25" spans="1:18">
      <c r="A25" s="8" t="s">
        <v>262</v>
      </c>
      <c r="B25" s="292">
        <v>5481.9199752700033</v>
      </c>
      <c r="C25" s="327">
        <v>18514.803413580008</v>
      </c>
      <c r="D25" s="327">
        <v>9398.8162536199961</v>
      </c>
      <c r="E25" s="327">
        <v>5818.3962431799991</v>
      </c>
      <c r="F25" s="31"/>
      <c r="G25" s="31"/>
      <c r="H25" s="31"/>
    </row>
    <row r="26" spans="1:18">
      <c r="A26" t="s" vm="77">
        <v>271</v>
      </c>
      <c r="B26" s="277">
        <v>47.42108958</v>
      </c>
      <c r="C26" s="276">
        <v>182.20829836999999</v>
      </c>
      <c r="D26" s="276">
        <v>96.810904089999994</v>
      </c>
      <c r="E26" s="276">
        <v>43.885355579999981</v>
      </c>
      <c r="F26" s="31"/>
      <c r="G26" s="31"/>
      <c r="H26" s="31"/>
    </row>
    <row r="27" spans="1:18">
      <c r="A27" t="s" vm="78">
        <v>264</v>
      </c>
      <c r="B27" s="277">
        <v>1361.7282116400047</v>
      </c>
      <c r="C27" s="276">
        <v>4511.7984494399971</v>
      </c>
      <c r="D27" s="276">
        <v>2009.9790955800001</v>
      </c>
      <c r="E27" s="276">
        <v>732.83941406000008</v>
      </c>
      <c r="F27" s="31"/>
      <c r="G27" s="31"/>
      <c r="H27" s="31"/>
    </row>
    <row r="28" spans="1:18">
      <c r="A28" t="s" vm="79">
        <v>265</v>
      </c>
      <c r="B28" s="277">
        <v>2254.4184838000001</v>
      </c>
      <c r="C28" s="276">
        <v>7380.5714270700009</v>
      </c>
      <c r="D28" s="276">
        <v>2586.339232950002</v>
      </c>
      <c r="E28" s="276">
        <v>884.25473016000024</v>
      </c>
      <c r="F28" s="31"/>
      <c r="G28" s="31"/>
      <c r="H28" s="31"/>
    </row>
    <row r="29" spans="1:18">
      <c r="A29" t="s" vm="82">
        <v>266</v>
      </c>
      <c r="B29" s="277">
        <v>53.400557419999998</v>
      </c>
      <c r="C29" s="276">
        <v>161.27376224</v>
      </c>
      <c r="D29" s="276">
        <v>64.03293579000001</v>
      </c>
      <c r="E29" s="276">
        <v>39.722672800000005</v>
      </c>
      <c r="F29" s="31"/>
      <c r="G29" s="31"/>
      <c r="H29" s="31"/>
      <c r="N29" s="1"/>
      <c r="O29" s="1"/>
    </row>
    <row r="30" spans="1:18">
      <c r="A30" t="s" vm="80">
        <v>267</v>
      </c>
      <c r="B30" s="277">
        <v>32.420109459999992</v>
      </c>
      <c r="C30" s="276">
        <v>131.15867392000001</v>
      </c>
      <c r="D30" s="276">
        <v>117.27543136999999</v>
      </c>
      <c r="E30" s="276">
        <v>107.30412072</v>
      </c>
      <c r="F30" s="31"/>
      <c r="G30" s="31"/>
      <c r="H30" s="31"/>
    </row>
    <row r="31" spans="1:18">
      <c r="A31" t="s" vm="81">
        <v>268</v>
      </c>
      <c r="B31" s="277">
        <v>3.0750991599999993</v>
      </c>
      <c r="C31" s="276">
        <v>11.316026069999998</v>
      </c>
      <c r="D31" s="276">
        <v>8.5129084800000054</v>
      </c>
      <c r="E31" s="276">
        <v>9.3274231499999978</v>
      </c>
      <c r="F31" s="31"/>
      <c r="G31" s="31"/>
      <c r="H31" s="31"/>
    </row>
    <row r="32" spans="1:18">
      <c r="A32" s="8" t="s">
        <v>269</v>
      </c>
      <c r="B32" s="292">
        <v>3752.4635510600042</v>
      </c>
      <c r="C32" s="327">
        <v>12378.326637109998</v>
      </c>
      <c r="D32" s="327">
        <v>4882.9505082600017</v>
      </c>
      <c r="E32" s="327">
        <v>1817.3337164700001</v>
      </c>
      <c r="F32" s="31"/>
      <c r="G32" s="31"/>
      <c r="H32" s="31"/>
    </row>
    <row r="33" spans="1:24">
      <c r="A33" s="14" t="s">
        <v>10</v>
      </c>
      <c r="B33" s="336">
        <v>1729.4564242099991</v>
      </c>
      <c r="C33" s="337">
        <v>6136.47677647001</v>
      </c>
      <c r="D33" s="337">
        <v>4515.8657453599944</v>
      </c>
      <c r="E33" s="337">
        <v>4001.062526709999</v>
      </c>
      <c r="F33" s="31"/>
      <c r="G33" s="31"/>
      <c r="H33" s="31"/>
    </row>
    <row r="35" spans="1:24" ht="21">
      <c r="A35" s="55" t="s">
        <v>272</v>
      </c>
      <c r="B35" s="368"/>
    </row>
    <row r="36" spans="1:24" ht="14.25" customHeight="1">
      <c r="A36" s="55"/>
    </row>
    <row r="37" spans="1:24">
      <c r="A37" s="56" t="s">
        <v>212</v>
      </c>
    </row>
    <row r="38" spans="1:24">
      <c r="A38" s="93" t="s">
        <v>213</v>
      </c>
      <c r="B38" s="65" t="s">
        <v>0</v>
      </c>
      <c r="C38" s="15" t="s">
        <v>1</v>
      </c>
      <c r="D38" s="15" t="s">
        <v>2</v>
      </c>
      <c r="E38" s="15" t="s">
        <v>3</v>
      </c>
      <c r="F38" s="15" t="s">
        <v>4</v>
      </c>
      <c r="G38" s="15" t="s" vm="93">
        <v>5</v>
      </c>
      <c r="H38" s="15" t="s" vm="94">
        <v>6</v>
      </c>
      <c r="I38" s="15" t="s" vm="4">
        <v>7</v>
      </c>
      <c r="J38" s="15" t="s" vm="5">
        <v>8</v>
      </c>
      <c r="L38" s="276"/>
      <c r="M38" s="276"/>
      <c r="N38" s="276"/>
      <c r="O38" s="276"/>
      <c r="P38" s="276"/>
      <c r="Q38" s="276"/>
      <c r="R38" s="276"/>
      <c r="S38" s="276"/>
      <c r="T38" s="276"/>
    </row>
    <row r="39" spans="1:24">
      <c r="A39" s="5" t="s">
        <v>273</v>
      </c>
      <c r="B39" s="318">
        <v>1148.5402663739947</v>
      </c>
      <c r="C39" s="319">
        <v>1049</v>
      </c>
      <c r="D39" s="319">
        <v>838.69117493666886</v>
      </c>
      <c r="E39" s="319">
        <v>880.44543476218064</v>
      </c>
      <c r="F39" s="319">
        <v>1006.5225439312798</v>
      </c>
      <c r="G39" s="319">
        <v>735.74058915205364</v>
      </c>
      <c r="H39" s="319">
        <v>681.1</v>
      </c>
      <c r="I39" s="319">
        <v>962.9</v>
      </c>
      <c r="J39" s="319">
        <v>893.9</v>
      </c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</row>
    <row r="40" spans="1:24">
      <c r="A40" t="s" vm="83">
        <v>274</v>
      </c>
      <c r="B40" s="284">
        <v>391.30643336702065</v>
      </c>
      <c r="C40" s="285">
        <v>302</v>
      </c>
      <c r="D40" s="285">
        <v>158.33155028164106</v>
      </c>
      <c r="E40" s="283">
        <v>233.22661254824743</v>
      </c>
      <c r="F40" s="283">
        <v>343.56857041672743</v>
      </c>
      <c r="G40" s="283">
        <v>150.74058915205364</v>
      </c>
      <c r="H40" s="283">
        <v>138</v>
      </c>
      <c r="I40" s="283">
        <v>371.68876890968011</v>
      </c>
      <c r="J40" s="283">
        <v>348</v>
      </c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X40" s="3"/>
    </row>
    <row r="41" spans="1:24">
      <c r="A41" t="s" vm="83">
        <v>275</v>
      </c>
      <c r="B41" s="284">
        <v>615.51160937658915</v>
      </c>
      <c r="C41" s="285">
        <v>614</v>
      </c>
      <c r="D41" s="285">
        <v>569.07669413133499</v>
      </c>
      <c r="E41" s="283">
        <v>534.18824942688093</v>
      </c>
      <c r="F41" s="283">
        <v>539.67657730420308</v>
      </c>
      <c r="G41" s="283">
        <v>481</v>
      </c>
      <c r="H41" s="283">
        <v>447</v>
      </c>
      <c r="I41" s="283">
        <v>480</v>
      </c>
      <c r="J41" s="283">
        <v>441</v>
      </c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X41" s="3"/>
    </row>
    <row r="42" spans="1:24">
      <c r="A42" t="s" vm="83">
        <v>276</v>
      </c>
      <c r="B42" s="284">
        <v>141.72222363038492</v>
      </c>
      <c r="C42" s="285">
        <v>133</v>
      </c>
      <c r="D42" s="285">
        <v>111.28293052369276</v>
      </c>
      <c r="E42" s="283">
        <v>111.92911233705235</v>
      </c>
      <c r="F42" s="283">
        <v>122.19388780066953</v>
      </c>
      <c r="G42" s="283">
        <v>104</v>
      </c>
      <c r="H42" s="283">
        <v>96.100000000000009</v>
      </c>
      <c r="I42" s="283">
        <v>111.9</v>
      </c>
      <c r="J42" s="283">
        <v>104.9</v>
      </c>
      <c r="K42" s="276"/>
      <c r="L42" s="276"/>
      <c r="M42" s="276"/>
      <c r="N42" s="276"/>
      <c r="O42" s="276"/>
      <c r="P42" s="276"/>
      <c r="Q42" s="276"/>
      <c r="R42" s="276"/>
      <c r="S42" s="276"/>
      <c r="T42" s="276"/>
    </row>
    <row r="43" spans="1:24">
      <c r="A43" s="12" t="s">
        <v>277</v>
      </c>
      <c r="B43" s="320">
        <v>410.01370798944163</v>
      </c>
      <c r="C43" s="321">
        <v>498</v>
      </c>
      <c r="D43" s="321">
        <v>550.96914266080921</v>
      </c>
      <c r="E43" s="321">
        <v>449.6522182352731</v>
      </c>
      <c r="F43" s="321">
        <v>356.54780933896546</v>
      </c>
      <c r="G43" s="321">
        <v>415.44835900396765</v>
      </c>
      <c r="H43" s="321">
        <v>314.95997320071416</v>
      </c>
      <c r="I43" s="321">
        <v>116.53850796632523</v>
      </c>
      <c r="J43" s="321">
        <v>91.848904339524353</v>
      </c>
      <c r="K43" s="276"/>
      <c r="L43" s="276"/>
      <c r="M43" s="276"/>
      <c r="N43" s="276"/>
      <c r="O43" s="276"/>
      <c r="P43" s="276"/>
      <c r="Q43" s="276"/>
      <c r="R43" s="276"/>
      <c r="S43" s="276"/>
      <c r="T43" s="276"/>
    </row>
    <row r="44" spans="1:24">
      <c r="A44" t="s" vm="83">
        <v>274</v>
      </c>
      <c r="B44" s="355">
        <v>279.05825883297348</v>
      </c>
      <c r="C44" s="322">
        <v>341</v>
      </c>
      <c r="D44" s="322">
        <v>389.70320557337743</v>
      </c>
      <c r="E44" s="322">
        <v>325.84160639825069</v>
      </c>
      <c r="F44" s="323">
        <v>257.7178370440721</v>
      </c>
      <c r="G44" s="323">
        <v>306</v>
      </c>
      <c r="H44" s="322">
        <v>243.24556181535394</v>
      </c>
      <c r="I44" s="322">
        <v>107.0579870345788</v>
      </c>
      <c r="J44" s="322">
        <v>89.621539490041158</v>
      </c>
      <c r="K44" s="276"/>
      <c r="L44" s="276"/>
      <c r="M44" s="276"/>
      <c r="N44" s="276"/>
      <c r="O44" s="276"/>
      <c r="P44" s="276"/>
      <c r="Q44" s="276"/>
      <c r="R44" s="276"/>
      <c r="S44" s="276"/>
      <c r="T44" s="276"/>
    </row>
    <row r="45" spans="1:24">
      <c r="A45" t="s" vm="83">
        <v>275</v>
      </c>
      <c r="B45" s="355">
        <v>3.9586726552920481</v>
      </c>
      <c r="C45" s="322">
        <v>19</v>
      </c>
      <c r="D45" s="322">
        <v>14.825085636344966</v>
      </c>
      <c r="E45" s="322">
        <v>0.42714542280964451</v>
      </c>
      <c r="F45" s="323">
        <v>-5.1374441242421653</v>
      </c>
      <c r="G45" s="323">
        <v>6</v>
      </c>
      <c r="H45" s="322">
        <v>-5.5431834998335034</v>
      </c>
      <c r="I45" s="322">
        <v>-31.060837082187078</v>
      </c>
      <c r="J45" s="322">
        <v>-32</v>
      </c>
      <c r="K45" s="276"/>
      <c r="L45" s="276"/>
      <c r="M45" s="276"/>
      <c r="N45" s="276"/>
      <c r="O45" s="276"/>
      <c r="P45" s="276"/>
      <c r="Q45" s="276"/>
      <c r="R45" s="276"/>
      <c r="S45" s="276"/>
      <c r="T45" s="276"/>
    </row>
    <row r="46" spans="1:24">
      <c r="A46" t="s" vm="83">
        <v>276</v>
      </c>
      <c r="B46" s="355">
        <v>126.99677650117613</v>
      </c>
      <c r="C46" s="322">
        <v>138</v>
      </c>
      <c r="D46" s="322">
        <v>146.44085145108687</v>
      </c>
      <c r="E46" s="322">
        <v>122.17919916421236</v>
      </c>
      <c r="F46" s="323">
        <v>102.34393714913622</v>
      </c>
      <c r="G46" s="323">
        <v>103.44835900396768</v>
      </c>
      <c r="H46" s="322">
        <v>77.257594885193726</v>
      </c>
      <c r="I46" s="322">
        <v>40.541358013933497</v>
      </c>
      <c r="J46" s="322">
        <v>34.227364849483195</v>
      </c>
      <c r="K46" s="276"/>
      <c r="L46" s="276"/>
      <c r="M46" s="276"/>
      <c r="N46" s="276"/>
      <c r="O46" s="276"/>
      <c r="P46" s="276"/>
      <c r="Q46" s="276"/>
      <c r="R46" s="276"/>
      <c r="S46" s="276"/>
      <c r="T46" s="276"/>
    </row>
    <row r="47" spans="1:24">
      <c r="A47" s="12" t="s">
        <v>278</v>
      </c>
      <c r="B47" s="320">
        <v>170.90244984656374</v>
      </c>
      <c r="C47" s="321">
        <v>168.42149002997348</v>
      </c>
      <c r="D47" s="321">
        <v>205.87170546251014</v>
      </c>
      <c r="E47" s="321">
        <v>93.645735422516282</v>
      </c>
      <c r="F47" s="321">
        <v>38.709521689746339</v>
      </c>
      <c r="G47" s="321">
        <v>134.5534541739928</v>
      </c>
      <c r="H47" s="321">
        <v>118.61313212929019</v>
      </c>
      <c r="I47" s="321">
        <v>21.999439243679262</v>
      </c>
      <c r="J47" s="321">
        <v>28.263386150477459</v>
      </c>
      <c r="K47" s="276"/>
      <c r="L47" s="276"/>
      <c r="M47" s="276"/>
      <c r="N47" s="276"/>
      <c r="O47" s="276"/>
      <c r="P47" s="276"/>
      <c r="Q47" s="276"/>
      <c r="R47" s="276"/>
      <c r="S47" s="276"/>
      <c r="T47" s="276"/>
    </row>
    <row r="48" spans="1:24">
      <c r="A48" s="8" t="s" vm="8">
        <v>10</v>
      </c>
      <c r="B48" s="292">
        <v>1729.45642421</v>
      </c>
      <c r="C48" s="327">
        <v>1715.4214900299735</v>
      </c>
      <c r="D48" s="327">
        <v>1595.5320230599882</v>
      </c>
      <c r="E48" s="327">
        <v>1423.74338841997</v>
      </c>
      <c r="F48" s="327">
        <v>1401.7798749599915</v>
      </c>
      <c r="G48" s="327">
        <v>1285.7424023300141</v>
      </c>
      <c r="H48" s="327">
        <v>1114.6731053300043</v>
      </c>
      <c r="I48" s="327">
        <v>1101.4379472100045</v>
      </c>
      <c r="J48" s="327">
        <v>1014.0122904900018</v>
      </c>
      <c r="K48" s="276"/>
      <c r="L48" s="276"/>
      <c r="M48" s="276"/>
      <c r="N48" s="276"/>
      <c r="O48" s="276"/>
      <c r="P48" s="276"/>
      <c r="Q48" s="276"/>
      <c r="R48" s="276"/>
      <c r="S48" s="276"/>
      <c r="T48" s="276"/>
    </row>
    <row r="49" spans="1:20">
      <c r="L49" s="276"/>
      <c r="M49" s="276"/>
      <c r="N49" s="276"/>
      <c r="O49" s="276"/>
      <c r="P49" s="276"/>
      <c r="Q49" s="276"/>
      <c r="R49" s="276"/>
      <c r="S49" s="276"/>
      <c r="T49" s="276"/>
    </row>
    <row r="50" spans="1:20" ht="18.75">
      <c r="A50" s="55" t="s">
        <v>279</v>
      </c>
      <c r="C50" s="6"/>
      <c r="D50" s="6"/>
      <c r="E50" s="6"/>
      <c r="F50" s="6"/>
      <c r="G50" s="6"/>
      <c r="H50" s="6"/>
      <c r="I50" s="6"/>
      <c r="L50" s="276"/>
      <c r="M50" s="276"/>
      <c r="N50" s="276"/>
      <c r="O50" s="276"/>
      <c r="P50" s="276"/>
      <c r="Q50" s="276"/>
      <c r="R50" s="276"/>
      <c r="S50" s="276"/>
      <c r="T50" s="276"/>
    </row>
    <row r="51" spans="1:20">
      <c r="A51" s="93" t="s">
        <v>213</v>
      </c>
      <c r="B51" s="65" t="s" vm="108">
        <v>0</v>
      </c>
      <c r="C51" s="15" t="s" vm="101">
        <v>1</v>
      </c>
      <c r="D51" s="15" t="s" vm="102">
        <v>2</v>
      </c>
      <c r="E51" s="15" t="s" vm="100">
        <v>3</v>
      </c>
      <c r="F51" s="15" t="s" vm="103">
        <v>4</v>
      </c>
      <c r="G51" s="15" t="s" vm="97">
        <v>5</v>
      </c>
      <c r="H51" s="15" t="s" vm="94">
        <v>6</v>
      </c>
      <c r="I51" s="15" t="s" vm="4">
        <v>7</v>
      </c>
      <c r="J51" s="15" t="s" vm="5">
        <v>8</v>
      </c>
      <c r="L51" s="276"/>
      <c r="M51" s="276"/>
      <c r="N51" s="276"/>
      <c r="O51" s="276"/>
      <c r="P51" s="276"/>
      <c r="Q51" s="276"/>
      <c r="R51" s="276"/>
      <c r="S51" s="276"/>
      <c r="T51" s="276"/>
    </row>
    <row r="52" spans="1:20">
      <c r="A52" s="5" t="s" vm="83">
        <v>280</v>
      </c>
      <c r="B52" s="318">
        <v>274305.47144156921</v>
      </c>
      <c r="C52" s="319">
        <v>271813.59138671757</v>
      </c>
      <c r="D52" s="319">
        <v>266917.60781880299</v>
      </c>
      <c r="E52" s="319">
        <v>261307.22898656188</v>
      </c>
      <c r="F52" s="319">
        <v>256193.10370685128</v>
      </c>
      <c r="G52" s="319">
        <v>250368.78239734005</v>
      </c>
      <c r="H52" s="319">
        <v>244530.23106363538</v>
      </c>
      <c r="I52" s="319">
        <v>237367.73536202742</v>
      </c>
      <c r="J52" s="319">
        <v>231438.90086568115</v>
      </c>
      <c r="K52" s="53"/>
      <c r="L52" s="53"/>
      <c r="M52" s="53"/>
      <c r="N52" s="53"/>
      <c r="O52" s="53"/>
      <c r="P52" s="53"/>
      <c r="Q52" s="53"/>
      <c r="R52" s="53"/>
      <c r="S52" s="276"/>
      <c r="T52" s="276"/>
    </row>
    <row r="53" spans="1:20">
      <c r="A53" t="s" vm="83">
        <v>274</v>
      </c>
      <c r="B53" s="277">
        <v>165588.52612486537</v>
      </c>
      <c r="C53" s="276">
        <v>163460.51130197934</v>
      </c>
      <c r="D53" s="276">
        <v>160910.10676313419</v>
      </c>
      <c r="E53" s="276">
        <v>158889.64480711275</v>
      </c>
      <c r="F53" s="276">
        <v>156992.22338813293</v>
      </c>
      <c r="G53" s="276">
        <v>155054.87713919906</v>
      </c>
      <c r="H53" s="276">
        <v>152233.85415122606</v>
      </c>
      <c r="I53" s="276">
        <v>149254.9487170864</v>
      </c>
      <c r="J53" s="276">
        <v>146345.39825247737</v>
      </c>
      <c r="K53" s="53"/>
      <c r="L53" s="53"/>
      <c r="M53" s="53"/>
      <c r="N53" s="53"/>
      <c r="O53" s="53"/>
      <c r="P53" s="53"/>
      <c r="Q53" s="53"/>
      <c r="R53" s="53"/>
      <c r="S53" s="276"/>
      <c r="T53" s="276"/>
    </row>
    <row r="54" spans="1:20">
      <c r="A54" t="s" vm="83">
        <v>275</v>
      </c>
      <c r="B54" s="277">
        <v>87034.179689424636</v>
      </c>
      <c r="C54" s="276">
        <v>87156.796854632601</v>
      </c>
      <c r="D54" s="276">
        <v>85807.799451403829</v>
      </c>
      <c r="E54" s="276">
        <v>82949.229028504808</v>
      </c>
      <c r="F54" s="276">
        <v>80358.833193622151</v>
      </c>
      <c r="G54" s="276">
        <v>77120.566525736896</v>
      </c>
      <c r="H54" s="276">
        <v>74923.398233399843</v>
      </c>
      <c r="I54" s="276">
        <v>71297.913756211943</v>
      </c>
      <c r="J54" s="276">
        <v>68755.638141320524</v>
      </c>
      <c r="K54" s="53"/>
      <c r="L54" s="53"/>
      <c r="M54" s="53"/>
      <c r="N54" s="53"/>
      <c r="O54" s="53"/>
      <c r="P54" s="53"/>
      <c r="Q54" s="53"/>
      <c r="R54" s="53"/>
      <c r="S54" s="276"/>
      <c r="T54" s="276"/>
    </row>
    <row r="55" spans="1:20">
      <c r="A55" t="s" vm="83">
        <v>276</v>
      </c>
      <c r="B55" s="277">
        <v>21682.765627279216</v>
      </c>
      <c r="C55" s="276">
        <v>21196.283230105662</v>
      </c>
      <c r="D55" s="276">
        <v>20199.701604264988</v>
      </c>
      <c r="E55" s="276">
        <v>19468.35515094431</v>
      </c>
      <c r="F55" s="276">
        <v>18842.047125096207</v>
      </c>
      <c r="G55" s="276">
        <v>18193.338732404121</v>
      </c>
      <c r="H55" s="276">
        <v>17372.978679009466</v>
      </c>
      <c r="I55" s="276">
        <v>16814.872888729104</v>
      </c>
      <c r="J55" s="276">
        <v>16337.864471883255</v>
      </c>
      <c r="K55" s="53"/>
      <c r="L55" s="53"/>
      <c r="M55" s="53"/>
      <c r="N55" s="53"/>
      <c r="O55" s="53"/>
      <c r="P55" s="53"/>
      <c r="Q55" s="53"/>
      <c r="R55" s="53"/>
      <c r="S55" s="276"/>
      <c r="T55" s="276"/>
    </row>
    <row r="56" spans="1:20">
      <c r="A56" s="12" t="s" vm="43">
        <v>281</v>
      </c>
      <c r="B56" s="320">
        <v>143707.18522528419</v>
      </c>
      <c r="C56" s="321">
        <v>145320.62468015714</v>
      </c>
      <c r="D56" s="321">
        <v>147015.84840223123</v>
      </c>
      <c r="E56" s="321">
        <v>148432.19327861903</v>
      </c>
      <c r="F56" s="321">
        <v>147352.33550288688</v>
      </c>
      <c r="G56" s="321">
        <v>144684.08220594851</v>
      </c>
      <c r="H56" s="321">
        <v>146469.14146382894</v>
      </c>
      <c r="I56" s="321">
        <v>146124.97420529142</v>
      </c>
      <c r="J56" s="321">
        <v>143163.08178499748</v>
      </c>
      <c r="K56" s="53"/>
      <c r="L56" s="53"/>
      <c r="M56" s="53"/>
      <c r="N56" s="53"/>
      <c r="O56" s="53"/>
      <c r="P56" s="53"/>
      <c r="Q56" s="53"/>
      <c r="R56" s="53"/>
      <c r="S56" s="276"/>
      <c r="T56" s="276"/>
    </row>
    <row r="57" spans="1:20">
      <c r="A57" t="s" vm="43">
        <v>274</v>
      </c>
      <c r="B57" s="277">
        <v>69842.562662848388</v>
      </c>
      <c r="C57" s="276">
        <v>69453.493302830553</v>
      </c>
      <c r="D57" s="276">
        <v>69371.538684500163</v>
      </c>
      <c r="E57" s="276">
        <v>67898.018869619074</v>
      </c>
      <c r="F57" s="276">
        <v>66584.585322679166</v>
      </c>
      <c r="G57" s="276">
        <v>67749.769033190503</v>
      </c>
      <c r="H57" s="276">
        <v>68185.38955458258</v>
      </c>
      <c r="I57" s="276">
        <v>66588.737648930095</v>
      </c>
      <c r="J57" s="276">
        <v>64388.255141494599</v>
      </c>
      <c r="K57" s="53"/>
      <c r="L57" s="53"/>
      <c r="M57" s="53"/>
      <c r="N57" s="53"/>
      <c r="O57" s="53"/>
      <c r="P57" s="53"/>
      <c r="Q57" s="53"/>
      <c r="R57" s="53"/>
      <c r="S57" s="276"/>
      <c r="T57" s="276"/>
    </row>
    <row r="58" spans="1:20">
      <c r="A58" t="s" vm="43">
        <v>275</v>
      </c>
      <c r="B58" s="277">
        <v>51741.520430125151</v>
      </c>
      <c r="C58" s="276">
        <v>54492.450794711614</v>
      </c>
      <c r="D58" s="276">
        <v>56293.979717322691</v>
      </c>
      <c r="E58" s="276">
        <v>59574.9421660023</v>
      </c>
      <c r="F58" s="276">
        <v>60426.563741971753</v>
      </c>
      <c r="G58" s="276">
        <v>58596.493868452249</v>
      </c>
      <c r="H58" s="276">
        <v>60543.62208137245</v>
      </c>
      <c r="I58" s="276">
        <v>62699.486599531672</v>
      </c>
      <c r="J58" s="276">
        <v>62443.425685971917</v>
      </c>
      <c r="K58" s="53"/>
      <c r="L58" s="53"/>
      <c r="M58" s="53"/>
      <c r="N58" s="53"/>
      <c r="O58" s="53"/>
      <c r="P58" s="53"/>
      <c r="Q58" s="53"/>
      <c r="R58" s="53"/>
      <c r="S58" s="276"/>
      <c r="T58" s="276"/>
    </row>
    <row r="59" spans="1:20">
      <c r="A59" s="13" t="s" vm="43">
        <v>276</v>
      </c>
      <c r="B59" s="356">
        <v>22123.102132310651</v>
      </c>
      <c r="C59" s="386">
        <v>21374.680582614961</v>
      </c>
      <c r="D59" s="386">
        <v>21350.330000408365</v>
      </c>
      <c r="E59" s="386">
        <v>20959.232242997634</v>
      </c>
      <c r="F59" s="386">
        <v>20341.186438235967</v>
      </c>
      <c r="G59" s="386">
        <v>18337.819304305762</v>
      </c>
      <c r="H59" s="386">
        <v>17740.129827873905</v>
      </c>
      <c r="I59" s="386">
        <v>16836.749956829659</v>
      </c>
      <c r="J59" s="386">
        <v>16331.400957530985</v>
      </c>
      <c r="K59" s="53"/>
      <c r="L59" s="53"/>
      <c r="M59" s="53"/>
      <c r="N59" s="53"/>
      <c r="O59" s="53"/>
      <c r="P59" s="53"/>
      <c r="Q59" s="53"/>
      <c r="R59" s="53"/>
      <c r="S59" s="276"/>
      <c r="T59" s="276"/>
    </row>
    <row r="60" spans="1:20">
      <c r="B60" s="6"/>
      <c r="C60" s="6"/>
      <c r="D60" s="6"/>
      <c r="E60" s="6"/>
      <c r="F60" s="6"/>
      <c r="G60" s="6"/>
      <c r="H60" s="6"/>
      <c r="I60" s="6"/>
      <c r="J60" s="6"/>
      <c r="K60" s="50"/>
      <c r="L60" s="276"/>
      <c r="M60" s="276"/>
      <c r="N60" s="276"/>
      <c r="O60" s="276"/>
      <c r="P60" s="276"/>
      <c r="Q60" s="276"/>
      <c r="R60" s="276"/>
      <c r="S60" s="276"/>
      <c r="T60" s="276"/>
    </row>
    <row r="61" spans="1:20" ht="21">
      <c r="A61" s="55" t="s">
        <v>282</v>
      </c>
      <c r="B61" s="6"/>
      <c r="C61" s="6"/>
      <c r="D61" s="6"/>
      <c r="E61" s="6"/>
      <c r="F61" s="6"/>
      <c r="G61" s="6"/>
      <c r="H61" s="6"/>
      <c r="I61" s="6"/>
      <c r="J61" s="255"/>
      <c r="K61" s="50"/>
      <c r="L61" s="276"/>
      <c r="M61" s="276"/>
      <c r="N61" s="276"/>
      <c r="O61" s="276"/>
      <c r="P61" s="276"/>
      <c r="Q61" s="276"/>
      <c r="R61" s="276"/>
      <c r="S61" s="276"/>
      <c r="T61" s="276"/>
    </row>
    <row r="62" spans="1:20" ht="14.25" customHeight="1">
      <c r="A62" s="55"/>
      <c r="B62" s="6"/>
      <c r="C62" s="6"/>
      <c r="D62" s="6"/>
      <c r="E62" s="6"/>
      <c r="F62" s="6"/>
      <c r="G62" s="6"/>
      <c r="H62" s="6"/>
      <c r="I62" s="6"/>
      <c r="J62" s="255"/>
      <c r="K62" s="50"/>
      <c r="L62" s="276"/>
      <c r="M62" s="276"/>
      <c r="N62" s="276"/>
      <c r="O62" s="276"/>
      <c r="P62" s="276"/>
      <c r="Q62" s="276"/>
      <c r="R62" s="276"/>
      <c r="S62" s="276"/>
      <c r="T62" s="276"/>
    </row>
    <row r="63" spans="1:20">
      <c r="A63" s="56" t="s">
        <v>212</v>
      </c>
      <c r="J63" s="255"/>
      <c r="K63" s="50"/>
      <c r="L63" s="276"/>
      <c r="M63" s="276"/>
      <c r="N63" s="276"/>
      <c r="O63" s="276"/>
      <c r="P63" s="276"/>
      <c r="Q63" s="276"/>
      <c r="R63" s="276"/>
      <c r="S63" s="276"/>
      <c r="T63" s="276"/>
    </row>
    <row r="64" spans="1:20">
      <c r="A64" s="93" t="s">
        <v>283</v>
      </c>
      <c r="B64" s="65" t="s">
        <v>0</v>
      </c>
      <c r="C64" s="15" t="s">
        <v>1</v>
      </c>
      <c r="D64" s="15" t="s">
        <v>2</v>
      </c>
      <c r="E64" s="15" t="s">
        <v>3</v>
      </c>
      <c r="F64" s="15" t="s">
        <v>4</v>
      </c>
      <c r="G64" s="15" t="s" vm="93">
        <v>5</v>
      </c>
      <c r="H64" s="15" t="s" vm="94">
        <v>6</v>
      </c>
      <c r="I64" s="15" t="s" vm="4">
        <v>7</v>
      </c>
      <c r="J64" s="15" t="s" vm="5">
        <v>8</v>
      </c>
      <c r="L64" s="276"/>
      <c r="M64" s="276"/>
      <c r="N64" s="276"/>
      <c r="O64" s="276"/>
      <c r="P64" s="276"/>
      <c r="Q64" s="276"/>
      <c r="R64" s="276"/>
      <c r="S64" s="276"/>
      <c r="T64" s="276"/>
    </row>
    <row r="65" spans="1:20">
      <c r="A65" s="5" t="s">
        <v>284</v>
      </c>
      <c r="B65" s="70">
        <v>1.6840429921300044E-2</v>
      </c>
      <c r="C65" s="37">
        <v>1.5304602051078673E-2</v>
      </c>
      <c r="D65" s="37">
        <v>1.2466079333124465E-2</v>
      </c>
      <c r="E65" s="37">
        <v>1.3497671042338226E-2</v>
      </c>
      <c r="F65" s="37">
        <v>1.5913883568034158E-2</v>
      </c>
      <c r="G65" s="37">
        <v>1.1662163813520894E-2</v>
      </c>
      <c r="H65" s="37">
        <v>1.1065173843323742E-2</v>
      </c>
      <c r="I65" s="37">
        <v>1.6289854371960694E-2</v>
      </c>
      <c r="J65" s="37">
        <v>1.564023632951296E-2</v>
      </c>
      <c r="K65" s="37"/>
      <c r="L65" s="37"/>
      <c r="M65" s="37"/>
      <c r="N65" s="37"/>
      <c r="O65" s="37"/>
      <c r="P65" s="37"/>
      <c r="Q65" s="37"/>
      <c r="R65" s="37"/>
      <c r="S65" s="408"/>
      <c r="T65" s="408"/>
    </row>
    <row r="66" spans="1:20">
      <c r="A66" s="4" t="s">
        <v>167</v>
      </c>
      <c r="B66" s="357">
        <v>9.5044441967351255E-3</v>
      </c>
      <c r="C66" s="30">
        <v>7.3214152477216006E-3</v>
      </c>
      <c r="D66" s="30">
        <v>3.9038145485539594E-3</v>
      </c>
      <c r="E66" s="30">
        <v>5.8875415143437764E-3</v>
      </c>
      <c r="F66" s="30">
        <v>8.8756106211825749E-3</v>
      </c>
      <c r="G66" s="30">
        <v>3.857031233159012E-3</v>
      </c>
      <c r="H66" s="30">
        <v>3.5999999999999999E-3</v>
      </c>
      <c r="I66" s="30">
        <v>0.01</v>
      </c>
      <c r="J66" s="30">
        <v>9.5999999999999992E-3</v>
      </c>
      <c r="K66" s="37"/>
      <c r="L66" s="37"/>
      <c r="M66" s="37"/>
      <c r="N66" s="37"/>
      <c r="O66" s="37"/>
      <c r="P66" s="37"/>
      <c r="Q66" s="37"/>
      <c r="R66" s="37"/>
      <c r="S66" s="408"/>
      <c r="T66" s="408"/>
    </row>
    <row r="67" spans="1:20">
      <c r="A67" s="4" t="s">
        <v>174</v>
      </c>
      <c r="B67" s="357">
        <v>2.8443899876167064E-2</v>
      </c>
      <c r="C67" s="30">
        <v>2.7932115713798958E-2</v>
      </c>
      <c r="D67" s="30">
        <v>2.6311709917258914E-2</v>
      </c>
      <c r="E67" s="30">
        <v>2.5830537828318827E-2</v>
      </c>
      <c r="F67" s="30">
        <v>2.7228634245850078E-2</v>
      </c>
      <c r="G67" s="30">
        <v>2.4750874467026115E-2</v>
      </c>
      <c r="H67" s="30">
        <v>2.3699999999999999E-2</v>
      </c>
      <c r="I67" s="30">
        <v>2.7003586760659285E-2</v>
      </c>
      <c r="J67" s="30">
        <v>2.6015680684248043E-2</v>
      </c>
      <c r="K67" s="37"/>
      <c r="L67" s="37"/>
      <c r="M67" s="37"/>
      <c r="N67" s="37"/>
      <c r="O67" s="37"/>
      <c r="P67" s="37"/>
      <c r="Q67" s="37"/>
      <c r="R67" s="37"/>
      <c r="S67" s="408"/>
      <c r="T67" s="408"/>
    </row>
    <row r="68" spans="1:20">
      <c r="A68" s="4" t="s">
        <v>179</v>
      </c>
      <c r="B68" s="357">
        <v>2.6288328692722896E-2</v>
      </c>
      <c r="C68" s="30">
        <v>2.4946016604593047E-2</v>
      </c>
      <c r="D68" s="30">
        <v>2.1856903608359356E-2</v>
      </c>
      <c r="E68" s="30">
        <v>2.3060316914954984E-2</v>
      </c>
      <c r="F68" s="30">
        <v>2.630096916936819E-2</v>
      </c>
      <c r="G68" s="30">
        <v>2.2700000000000001E-2</v>
      </c>
      <c r="H68" s="30">
        <v>2.1990650575819476E-2</v>
      </c>
      <c r="I68" s="30">
        <v>2.6692854443737608E-2</v>
      </c>
      <c r="J68" s="30">
        <v>2.6081655638974362E-2</v>
      </c>
      <c r="K68" s="37"/>
      <c r="L68" s="37"/>
      <c r="M68" s="37"/>
      <c r="N68" s="37"/>
      <c r="O68" s="37"/>
      <c r="P68" s="37"/>
      <c r="Q68" s="37"/>
      <c r="R68" s="37"/>
      <c r="S68" s="408"/>
      <c r="T68" s="408"/>
    </row>
    <row r="69" spans="1:20">
      <c r="A69" s="12" t="s">
        <v>285</v>
      </c>
      <c r="B69" s="71">
        <v>1.1475182097833844E-2</v>
      </c>
      <c r="C69" s="38">
        <v>1.3578826986886929E-2</v>
      </c>
      <c r="D69" s="38">
        <v>1.4868534306423112E-2</v>
      </c>
      <c r="E69" s="38">
        <v>1.2103271448268015E-2</v>
      </c>
      <c r="F69" s="38">
        <v>9.8005527298717192E-3</v>
      </c>
      <c r="G69" s="38">
        <v>1.1382915041847137E-2</v>
      </c>
      <c r="H69" s="38">
        <v>8.5322641301083611E-3</v>
      </c>
      <c r="I69" s="38">
        <v>3.1988998354923084E-3</v>
      </c>
      <c r="J69" s="38">
        <v>2.5820243826513017E-3</v>
      </c>
      <c r="K69" s="37"/>
      <c r="L69" s="37"/>
      <c r="M69" s="37"/>
      <c r="N69" s="37"/>
      <c r="O69" s="37"/>
      <c r="P69" s="37"/>
      <c r="Q69" s="37"/>
      <c r="R69" s="37"/>
      <c r="S69" s="408"/>
      <c r="T69" s="408"/>
    </row>
    <row r="70" spans="1:20">
      <c r="A70" s="4" t="s">
        <v>167</v>
      </c>
      <c r="B70" s="357">
        <v>1.6069945626843E-2</v>
      </c>
      <c r="C70" s="30">
        <v>1.9464746545037059E-2</v>
      </c>
      <c r="D70" s="30">
        <v>2.228731174754443E-2</v>
      </c>
      <c r="E70" s="30">
        <v>1.9248678007764156E-2</v>
      </c>
      <c r="F70" s="30">
        <v>1.5697955742689357E-2</v>
      </c>
      <c r="G70" s="30">
        <v>1.7899999999999999E-2</v>
      </c>
      <c r="H70" s="30">
        <v>1.4154955387052897E-2</v>
      </c>
      <c r="I70" s="30">
        <v>6.4483301331486106E-3</v>
      </c>
      <c r="J70" s="30">
        <v>5.6060331512688428E-3</v>
      </c>
      <c r="K70" s="37"/>
      <c r="L70" s="37"/>
      <c r="M70" s="37"/>
      <c r="N70" s="37"/>
      <c r="O70" s="37"/>
      <c r="P70" s="37"/>
      <c r="Q70" s="37"/>
      <c r="R70" s="37"/>
      <c r="S70" s="408"/>
      <c r="T70" s="408"/>
    </row>
    <row r="71" spans="1:20">
      <c r="A71" s="4" t="s">
        <v>174</v>
      </c>
      <c r="B71" s="357">
        <v>3.0771594483082975E-4</v>
      </c>
      <c r="C71" s="30">
        <v>1.3628474667505689E-3</v>
      </c>
      <c r="D71" s="30">
        <v>1.0448171569178981E-3</v>
      </c>
      <c r="E71" s="382">
        <v>2.8758325811039699E-5</v>
      </c>
      <c r="F71" s="30">
        <v>-2.6758202777508962E-4</v>
      </c>
      <c r="G71" s="30">
        <v>4.0000000000000002E-4</v>
      </c>
      <c r="H71" s="30">
        <v>-3.6333393056231511E-4</v>
      </c>
      <c r="I71" s="30">
        <v>-1.9869330517172075E-3</v>
      </c>
      <c r="J71" s="30">
        <v>-2.0784397466011816E-3</v>
      </c>
      <c r="K71" s="37"/>
      <c r="L71" s="37"/>
      <c r="M71" s="37"/>
      <c r="N71" s="37"/>
      <c r="O71" s="37"/>
      <c r="P71" s="37"/>
      <c r="Q71" s="37"/>
      <c r="R71" s="37"/>
      <c r="S71" s="408"/>
      <c r="T71" s="408"/>
    </row>
    <row r="72" spans="1:20">
      <c r="A72" s="4" t="s">
        <v>179</v>
      </c>
      <c r="B72" s="357">
        <v>2.3088002798838804E-2</v>
      </c>
      <c r="C72" s="30">
        <v>2.5596830591871272E-2</v>
      </c>
      <c r="D72" s="30">
        <v>2.7212139608016436E-2</v>
      </c>
      <c r="E72" s="30">
        <v>2.3276365425671661E-2</v>
      </c>
      <c r="F72" s="30">
        <v>2.040498100456933E-2</v>
      </c>
      <c r="G72" s="30">
        <v>2.24E-2</v>
      </c>
      <c r="H72" s="30">
        <v>1.7280020486958196E-2</v>
      </c>
      <c r="I72" s="30">
        <v>9.6593864673413833E-3</v>
      </c>
      <c r="J72" s="30">
        <v>8.478927999413138E-3</v>
      </c>
      <c r="K72" s="37"/>
      <c r="L72" s="37"/>
      <c r="M72" s="37"/>
      <c r="N72" s="37"/>
      <c r="O72" s="37"/>
      <c r="P72" s="37"/>
      <c r="Q72" s="37"/>
      <c r="R72" s="37"/>
      <c r="S72" s="408"/>
      <c r="T72" s="408"/>
    </row>
    <row r="73" spans="1:20">
      <c r="A73" s="8" t="s">
        <v>286</v>
      </c>
      <c r="B73" s="72">
        <v>1.4995929161695296E-2</v>
      </c>
      <c r="C73" s="62">
        <v>1.4703378989708958E-2</v>
      </c>
      <c r="D73" s="62">
        <v>1.3319354058420062E-2</v>
      </c>
      <c r="E73" s="62">
        <v>1.2992535878847158E-2</v>
      </c>
      <c r="F73" s="62">
        <v>1.3681635376928056E-2</v>
      </c>
      <c r="G73" s="62">
        <v>1.1559891799173326E-2</v>
      </c>
      <c r="H73" s="62">
        <v>1.0116340834457491E-2</v>
      </c>
      <c r="I73" s="62">
        <v>1.1301714190306761E-2</v>
      </c>
      <c r="J73" s="62">
        <v>1.0649729200623369E-2</v>
      </c>
      <c r="K73" s="37"/>
      <c r="L73" s="37"/>
      <c r="M73" s="37"/>
      <c r="N73" s="37"/>
      <c r="O73" s="37"/>
      <c r="P73" s="37"/>
      <c r="Q73" s="37"/>
      <c r="R73" s="37"/>
      <c r="S73" s="408"/>
      <c r="T73" s="408"/>
    </row>
    <row r="74" spans="1:20">
      <c r="A74" s="234" t="s">
        <v>287</v>
      </c>
      <c r="B74" s="236">
        <v>1.1452154023022349E-2</v>
      </c>
      <c r="C74" s="380">
        <v>1.0942480371577766E-2</v>
      </c>
      <c r="D74" s="380">
        <v>9.4417786560154291E-3</v>
      </c>
      <c r="E74" s="380">
        <v>9.8877357182178809E-3</v>
      </c>
      <c r="F74" s="380">
        <v>1.0907409104500687E-2</v>
      </c>
      <c r="G74" s="380">
        <v>8.1271750871505302E-3</v>
      </c>
      <c r="H74" s="380">
        <v>6.8651130305029551E-3</v>
      </c>
      <c r="I74" s="380">
        <v>8.90429404278089E-3</v>
      </c>
      <c r="J74" s="380">
        <v>8.3796702029267367E-3</v>
      </c>
      <c r="K74" s="37"/>
      <c r="L74" s="37"/>
      <c r="M74" s="37"/>
      <c r="N74" s="37"/>
      <c r="O74" s="37"/>
      <c r="P74" s="37"/>
      <c r="Q74" s="37"/>
      <c r="R74" s="37"/>
      <c r="S74" s="408"/>
      <c r="T74" s="408"/>
    </row>
    <row r="75" spans="1:20">
      <c r="A75" s="235" t="s">
        <v>288</v>
      </c>
      <c r="B75" s="237">
        <v>1.7953526313253164E-2</v>
      </c>
      <c r="C75" s="381">
        <v>1.7710920990704489E-2</v>
      </c>
      <c r="D75" s="381">
        <v>1.6302166357065138E-2</v>
      </c>
      <c r="E75" s="381">
        <v>1.5045423214012012E-2</v>
      </c>
      <c r="F75" s="381">
        <v>1.5426970852583859E-2</v>
      </c>
      <c r="G75" s="381">
        <v>1.4237267244365991E-2</v>
      </c>
      <c r="H75" s="381">
        <v>1.2945490215075158E-2</v>
      </c>
      <c r="I75" s="381">
        <v>1.3438467559362444E-2</v>
      </c>
      <c r="J75" s="381">
        <v>1.2644448678768249E-2</v>
      </c>
      <c r="K75" s="37"/>
      <c r="L75" s="37"/>
      <c r="M75" s="37"/>
      <c r="N75" s="37"/>
      <c r="O75" s="37"/>
      <c r="P75" s="37"/>
      <c r="Q75" s="37"/>
      <c r="R75" s="37"/>
      <c r="S75" s="408"/>
      <c r="T75" s="408"/>
    </row>
    <row r="76" spans="1:20">
      <c r="A76" s="235" t="s">
        <v>289</v>
      </c>
      <c r="B76" s="237">
        <v>2.4672080910676016E-2</v>
      </c>
      <c r="C76" s="381">
        <v>2.5272787244740344E-2</v>
      </c>
      <c r="D76" s="381">
        <v>2.4608671811825307E-2</v>
      </c>
      <c r="E76" s="381">
        <v>2.3172324858138429E-2</v>
      </c>
      <c r="F76" s="381">
        <v>2.3240185676245799E-2</v>
      </c>
      <c r="G76" s="381">
        <v>2.2549406750649311E-2</v>
      </c>
      <c r="H76" s="381">
        <v>1.9610707788039628E-2</v>
      </c>
      <c r="I76" s="381">
        <v>1.8170583689294698E-2</v>
      </c>
      <c r="J76" s="381">
        <v>1.7282033142135077E-2</v>
      </c>
      <c r="K76" s="37"/>
      <c r="L76" s="37"/>
      <c r="M76" s="37"/>
      <c r="N76" s="37"/>
      <c r="O76" s="37"/>
      <c r="P76" s="37"/>
      <c r="Q76" s="37"/>
      <c r="R76" s="37"/>
      <c r="S76" s="408"/>
      <c r="T76" s="408"/>
    </row>
    <row r="77" spans="1:20">
      <c r="A77" s="4"/>
      <c r="B77" s="21"/>
      <c r="C77" s="50"/>
      <c r="D77" s="21"/>
      <c r="E77" s="21"/>
      <c r="F77" s="21"/>
      <c r="G77" s="21"/>
      <c r="H77" s="21"/>
      <c r="I77" s="21"/>
      <c r="J77" s="256"/>
      <c r="K77" s="37"/>
      <c r="L77" s="37"/>
      <c r="M77" s="37"/>
      <c r="N77" s="37"/>
      <c r="O77" s="37"/>
      <c r="P77" s="37"/>
      <c r="Q77" s="37"/>
      <c r="R77" s="37"/>
      <c r="S77" s="408"/>
      <c r="T77" s="408"/>
    </row>
    <row r="78" spans="1:20" ht="17.25">
      <c r="A78" t="s">
        <v>290</v>
      </c>
      <c r="B78" s="21"/>
      <c r="C78" s="21"/>
      <c r="D78" s="21"/>
      <c r="E78" s="21"/>
      <c r="F78" s="21"/>
      <c r="G78" s="21"/>
      <c r="H78" s="21"/>
      <c r="I78" s="21"/>
    </row>
    <row r="79" spans="1:20">
      <c r="B79" s="21"/>
      <c r="C79" s="21"/>
      <c r="D79" s="21"/>
      <c r="E79" s="21"/>
      <c r="F79" s="21"/>
      <c r="G79" s="21"/>
      <c r="H79" s="21"/>
      <c r="I79" s="21"/>
    </row>
  </sheetData>
  <pageMargins left="0.7" right="0.7" top="0.75" bottom="0.75" header="0.3" footer="0.3"/>
  <pageSetup paperSize="9" scale="52" fitToHeight="0" orientation="portrait" r:id="rId1"/>
  <headerFooter>
    <oddHeader xml:space="preserve">&amp;RFactbook - SpareBank 1 SR-Bank Group </oddHeader>
    <oddFooter>&amp;R&amp;P av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7BA1-A67B-4E2A-BCA3-3B51EB955FEA}">
  <dimension ref="A2:XFD52"/>
  <sheetViews>
    <sheetView showGridLines="0" workbookViewId="0">
      <selection activeCell="R30" sqref="R30"/>
    </sheetView>
  </sheetViews>
  <sheetFormatPr baseColWidth="10" defaultColWidth="11.42578125" defaultRowHeight="15"/>
  <cols>
    <col min="1" max="1" width="63.28515625" customWidth="1"/>
    <col min="2" max="8" width="14.7109375" customWidth="1"/>
    <col min="9" max="9" width="12.5703125" bestFit="1" customWidth="1"/>
    <col min="10" max="10" width="14.7109375" bestFit="1" customWidth="1"/>
  </cols>
  <sheetData>
    <row r="2" spans="1:19 16384:16384" ht="18.75">
      <c r="A2" s="55" t="s">
        <v>291</v>
      </c>
      <c r="B2" s="261"/>
    </row>
    <row r="3" spans="1:19 16384:16384" ht="18.75">
      <c r="A3" s="55"/>
    </row>
    <row r="4" spans="1:19 16384:16384">
      <c r="A4" s="56" t="s">
        <v>292</v>
      </c>
    </row>
    <row r="5" spans="1:19 16384:16384">
      <c r="A5" s="93" t="s">
        <v>213</v>
      </c>
      <c r="B5" s="65" t="s" vm="108">
        <v>0</v>
      </c>
      <c r="C5" s="15" t="s" vm="101">
        <v>1</v>
      </c>
      <c r="D5" s="15" t="s" vm="102">
        <v>2</v>
      </c>
      <c r="E5" s="15" t="s" vm="100">
        <v>3</v>
      </c>
      <c r="F5" s="15" t="s" vm="103">
        <v>4</v>
      </c>
      <c r="G5" s="15" t="s" vm="97">
        <v>5</v>
      </c>
      <c r="H5" s="15" t="s" vm="94">
        <v>6</v>
      </c>
      <c r="I5" s="15" t="s" vm="4">
        <v>7</v>
      </c>
      <c r="J5" s="15" t="s" vm="5">
        <v>8</v>
      </c>
    </row>
    <row r="6" spans="1:19 16384:16384">
      <c r="A6" s="9" t="s" vm="57">
        <v>293</v>
      </c>
      <c r="B6" s="277">
        <v>81.041621930000019</v>
      </c>
      <c r="C6" s="276">
        <v>104.85498416</v>
      </c>
      <c r="D6" s="276">
        <v>95.904790090000006</v>
      </c>
      <c r="E6" s="276">
        <v>81.933804230000007</v>
      </c>
      <c r="F6" s="276">
        <v>75.412063700000019</v>
      </c>
      <c r="G6" s="276">
        <v>93.465336199999967</v>
      </c>
      <c r="H6" s="276">
        <v>88.056721730000007</v>
      </c>
      <c r="I6" s="276">
        <v>73.167411450000003</v>
      </c>
      <c r="J6" s="276">
        <v>69.728602789999997</v>
      </c>
      <c r="K6" s="276"/>
      <c r="L6" s="276"/>
      <c r="M6" s="276"/>
      <c r="N6" s="276"/>
      <c r="O6" s="276"/>
      <c r="P6" s="276"/>
      <c r="Q6" s="276"/>
      <c r="R6" s="276"/>
      <c r="S6" s="276"/>
    </row>
    <row r="7" spans="1:19 16384:16384">
      <c r="A7" t="s" vm="58">
        <v>294</v>
      </c>
      <c r="B7" s="277">
        <v>35.145126120000008</v>
      </c>
      <c r="C7" s="276">
        <v>36.240903089999996</v>
      </c>
      <c r="D7" s="276">
        <v>34.761644690000004</v>
      </c>
      <c r="E7" s="276">
        <v>48.55087967</v>
      </c>
      <c r="F7" s="276">
        <v>28.224882770000001</v>
      </c>
      <c r="G7" s="276">
        <v>26.848673589999997</v>
      </c>
      <c r="H7" s="276">
        <v>28.106474389999999</v>
      </c>
      <c r="I7" s="276">
        <v>39.941857319999997</v>
      </c>
      <c r="J7" s="276">
        <v>31.229923550000002</v>
      </c>
      <c r="K7" s="276"/>
      <c r="L7" s="276"/>
      <c r="M7" s="276"/>
      <c r="N7" s="276"/>
      <c r="O7" s="276"/>
      <c r="P7" s="276"/>
      <c r="Q7" s="276"/>
      <c r="R7" s="276"/>
      <c r="S7" s="276"/>
    </row>
    <row r="8" spans="1:19 16384:16384">
      <c r="A8" t="s" vm="59">
        <v>295</v>
      </c>
      <c r="B8" s="277">
        <v>64.251161189999991</v>
      </c>
      <c r="C8" s="276">
        <v>60.885557569999996</v>
      </c>
      <c r="D8" s="276">
        <v>65.831603729999998</v>
      </c>
      <c r="E8" s="276">
        <v>64.007681059999996</v>
      </c>
      <c r="F8" s="276">
        <v>70.602544349999988</v>
      </c>
      <c r="G8" s="276">
        <v>72.224505029999975</v>
      </c>
      <c r="H8" s="276">
        <v>67.639293080000002</v>
      </c>
      <c r="I8" s="276">
        <v>67.636493590000001</v>
      </c>
      <c r="J8" s="276">
        <v>63.394089239999985</v>
      </c>
      <c r="K8" s="276"/>
      <c r="L8" s="276"/>
      <c r="M8" s="276"/>
      <c r="N8" s="276"/>
      <c r="O8" s="276"/>
      <c r="P8" s="276"/>
      <c r="Q8" s="276"/>
      <c r="R8" s="276"/>
      <c r="S8" s="276"/>
    </row>
    <row r="9" spans="1:19 16384:16384">
      <c r="A9" t="s" vm="84">
        <v>296</v>
      </c>
      <c r="B9" s="277">
        <v>90.785520980000015</v>
      </c>
      <c r="C9" s="276">
        <v>89.144003089999984</v>
      </c>
      <c r="D9" s="276">
        <v>92.431790789999994</v>
      </c>
      <c r="E9" s="276">
        <v>120.41638971000003</v>
      </c>
      <c r="F9" s="276">
        <v>89.837239670000017</v>
      </c>
      <c r="G9" s="276">
        <v>82.564834990000008</v>
      </c>
      <c r="H9" s="276">
        <v>92.368930299999988</v>
      </c>
      <c r="I9" s="276">
        <v>119.73901943999999</v>
      </c>
      <c r="J9" s="276">
        <v>88.335604829999994</v>
      </c>
      <c r="K9" s="276"/>
      <c r="L9" s="276"/>
      <c r="M9" s="276"/>
      <c r="N9" s="276"/>
      <c r="O9" s="276"/>
      <c r="P9" s="276"/>
      <c r="Q9" s="276"/>
      <c r="R9" s="276"/>
      <c r="S9" s="276"/>
    </row>
    <row r="10" spans="1:19 16384:16384">
      <c r="A10" t="s" vm="85">
        <v>297</v>
      </c>
      <c r="B10" s="277">
        <v>29.796026730000001</v>
      </c>
      <c r="C10" s="276">
        <v>29.737688450000004</v>
      </c>
      <c r="D10" s="276">
        <v>28.217701519999999</v>
      </c>
      <c r="E10" s="276">
        <v>28.882050410000005</v>
      </c>
      <c r="F10" s="276">
        <v>29.224288880000003</v>
      </c>
      <c r="G10" s="276">
        <v>32.913201769999993</v>
      </c>
      <c r="H10" s="276">
        <v>30.176763859999998</v>
      </c>
      <c r="I10" s="276">
        <v>26.431960779999997</v>
      </c>
      <c r="J10" s="276">
        <v>31.63161096</v>
      </c>
      <c r="K10" s="276"/>
      <c r="L10" s="276"/>
      <c r="M10" s="276"/>
      <c r="N10" s="276"/>
      <c r="O10" s="276"/>
      <c r="P10" s="276"/>
      <c r="Q10" s="276"/>
      <c r="R10" s="276"/>
      <c r="S10" s="276"/>
    </row>
    <row r="11" spans="1:19 16384:16384">
      <c r="A11" t="s" vm="98">
        <v>298</v>
      </c>
      <c r="B11" s="277">
        <v>54.249044439999999</v>
      </c>
      <c r="C11" s="276">
        <v>47.715297360000015</v>
      </c>
      <c r="D11" s="276">
        <v>88.020153069999992</v>
      </c>
      <c r="E11" s="276">
        <v>63.746685839999998</v>
      </c>
      <c r="F11" s="276">
        <v>39.928566590000003</v>
      </c>
      <c r="G11" s="276">
        <v>38.373311960000002</v>
      </c>
      <c r="H11" s="276">
        <v>30.835668100000007</v>
      </c>
      <c r="I11" s="276">
        <v>27.098992670000001</v>
      </c>
      <c r="J11" s="276">
        <v>32.713803490000011</v>
      </c>
      <c r="K11" s="276"/>
      <c r="L11" s="276"/>
      <c r="M11" s="276"/>
      <c r="N11" s="276"/>
      <c r="O11" s="276"/>
      <c r="P11" s="276"/>
      <c r="Q11" s="276"/>
      <c r="R11" s="276"/>
      <c r="S11" s="276"/>
    </row>
    <row r="12" spans="1:19 16384:16384">
      <c r="A12" t="s" vm="60">
        <v>299</v>
      </c>
      <c r="B12" s="277">
        <v>114.48795647</v>
      </c>
      <c r="C12" s="276">
        <v>101.85264650999996</v>
      </c>
      <c r="D12" s="276">
        <v>82.479517880000003</v>
      </c>
      <c r="E12" s="276">
        <v>108.00265456</v>
      </c>
      <c r="F12" s="276">
        <v>111.26216750999998</v>
      </c>
      <c r="G12" s="276">
        <v>87.75175892</v>
      </c>
      <c r="H12" s="276">
        <v>74.789679659999976</v>
      </c>
      <c r="I12" s="276">
        <v>102.56434965999998</v>
      </c>
      <c r="J12" s="276">
        <v>103.85398891000001</v>
      </c>
      <c r="K12" s="276"/>
      <c r="L12" s="276"/>
      <c r="M12" s="276"/>
      <c r="N12" s="276"/>
      <c r="O12" s="276"/>
      <c r="P12" s="276"/>
      <c r="Q12" s="276"/>
      <c r="R12" s="276"/>
      <c r="S12" s="276"/>
    </row>
    <row r="13" spans="1:19 16384:16384">
      <c r="A13" t="s" vm="86">
        <v>300</v>
      </c>
      <c r="B13" s="277">
        <v>10.193798090000158</v>
      </c>
      <c r="C13" s="276">
        <v>-5</v>
      </c>
      <c r="D13" s="276">
        <v>8.5441970700000098</v>
      </c>
      <c r="E13" s="276">
        <v>6.8848347000000132</v>
      </c>
      <c r="F13" s="276">
        <v>10.380991990000012</v>
      </c>
      <c r="G13" s="276">
        <v>19.233856329999995</v>
      </c>
      <c r="H13" s="276">
        <v>8.6057310100000137</v>
      </c>
      <c r="I13" s="276">
        <v>9.4623694599999908</v>
      </c>
      <c r="J13" s="276">
        <v>9.3034542900000048</v>
      </c>
      <c r="K13" s="276"/>
      <c r="L13" s="276"/>
      <c r="M13" s="276"/>
      <c r="N13" s="276"/>
      <c r="O13" s="276"/>
      <c r="P13" s="276"/>
      <c r="Q13" s="276"/>
      <c r="R13" s="276"/>
      <c r="S13" s="276"/>
      <c r="XFD13" s="6"/>
    </row>
    <row r="14" spans="1:19 16384:16384">
      <c r="A14" s="8" t="s">
        <v>14</v>
      </c>
      <c r="B14" s="292">
        <v>479.9502559500001</v>
      </c>
      <c r="C14" s="327">
        <v>465</v>
      </c>
      <c r="D14" s="327">
        <v>496.19139883999998</v>
      </c>
      <c r="E14" s="327">
        <v>522.42498018000015</v>
      </c>
      <c r="F14" s="327">
        <v>454.87274546000003</v>
      </c>
      <c r="G14" s="327">
        <v>453.37547878999993</v>
      </c>
      <c r="H14" s="327">
        <v>420.57926213000002</v>
      </c>
      <c r="I14" s="327">
        <v>466.04245436999997</v>
      </c>
      <c r="J14" s="327">
        <v>430.19107806</v>
      </c>
      <c r="K14" s="276"/>
      <c r="L14" s="276"/>
      <c r="M14" s="276"/>
      <c r="N14" s="276"/>
      <c r="O14" s="276"/>
      <c r="P14" s="276"/>
      <c r="Q14" s="276"/>
      <c r="R14" s="276"/>
      <c r="S14" s="276"/>
    </row>
    <row r="16" spans="1:19 16384:16384">
      <c r="A16" s="56" t="s">
        <v>215</v>
      </c>
    </row>
    <row r="17" spans="1:18">
      <c r="A17" s="93" t="s">
        <v>213</v>
      </c>
      <c r="B17" s="65" t="s">
        <v>216</v>
      </c>
      <c r="C17" s="15" t="s" vm="99">
        <v>30</v>
      </c>
      <c r="D17" s="15" t="s" vm="3">
        <v>69</v>
      </c>
      <c r="E17" s="15" t="s" vm="1">
        <v>217</v>
      </c>
    </row>
    <row r="18" spans="1:18">
      <c r="A18" s="9" t="s" vm="57">
        <v>293</v>
      </c>
      <c r="B18" s="277">
        <v>81.041621929999963</v>
      </c>
      <c r="C18" s="276">
        <v>358.10564218000013</v>
      </c>
      <c r="D18" s="276">
        <v>324.41807216999985</v>
      </c>
      <c r="E18" s="276">
        <v>244.99095984999994</v>
      </c>
      <c r="F18" s="276"/>
      <c r="G18" s="276"/>
      <c r="H18" s="276"/>
      <c r="I18" s="276"/>
    </row>
    <row r="19" spans="1:18">
      <c r="A19" t="s" vm="58">
        <v>294</v>
      </c>
      <c r="B19" s="277">
        <v>35.145126120000008</v>
      </c>
      <c r="C19" s="276">
        <v>147.77831022000004</v>
      </c>
      <c r="D19" s="276">
        <v>126.12692884999996</v>
      </c>
      <c r="E19" s="276">
        <v>218.87533239999996</v>
      </c>
      <c r="F19" s="276"/>
      <c r="G19" s="276"/>
      <c r="H19" s="276"/>
      <c r="I19" s="276"/>
    </row>
    <row r="20" spans="1:18">
      <c r="A20" t="s" vm="59">
        <v>295</v>
      </c>
      <c r="B20" s="277">
        <v>64.251161189999991</v>
      </c>
      <c r="C20" s="276">
        <v>261.32738670999998</v>
      </c>
      <c r="D20" s="276">
        <v>270.89438093999996</v>
      </c>
      <c r="E20" s="276">
        <v>230.62238336999999</v>
      </c>
      <c r="F20" s="276"/>
      <c r="G20" s="276"/>
      <c r="H20" s="276"/>
      <c r="I20" s="276"/>
    </row>
    <row r="21" spans="1:18">
      <c r="A21" t="s" vm="84">
        <v>296</v>
      </c>
      <c r="B21" s="277">
        <v>90.785520979999973</v>
      </c>
      <c r="C21" s="276">
        <v>391.82942326000028</v>
      </c>
      <c r="D21" s="276">
        <v>383.00838955999978</v>
      </c>
      <c r="E21" s="276">
        <v>439.02744252000008</v>
      </c>
      <c r="F21" s="276"/>
      <c r="G21" s="276"/>
      <c r="H21" s="276"/>
      <c r="I21" s="276"/>
    </row>
    <row r="22" spans="1:18">
      <c r="A22" t="s" vm="85">
        <v>297</v>
      </c>
      <c r="B22" s="277">
        <v>29.796026730000008</v>
      </c>
      <c r="C22" s="276">
        <v>116.06172925999996</v>
      </c>
      <c r="D22" s="276">
        <v>121.15353737000004</v>
      </c>
      <c r="E22" s="276">
        <v>106.09856576999998</v>
      </c>
      <c r="F22" s="276"/>
      <c r="G22" s="276"/>
      <c r="H22" s="276"/>
      <c r="I22" s="276"/>
    </row>
    <row r="23" spans="1:18">
      <c r="A23" t="s" vm="98">
        <v>298</v>
      </c>
      <c r="B23" s="277">
        <v>54.249044440000006</v>
      </c>
      <c r="C23" s="276">
        <v>239.41070285999987</v>
      </c>
      <c r="D23" s="276">
        <v>129.02177621999996</v>
      </c>
      <c r="E23" s="276">
        <v>141.56199707000005</v>
      </c>
      <c r="F23" s="276"/>
      <c r="G23" s="276"/>
      <c r="H23" s="276"/>
      <c r="I23" s="276"/>
    </row>
    <row r="24" spans="1:18">
      <c r="A24" t="s" vm="60">
        <v>299</v>
      </c>
      <c r="B24" s="277">
        <v>114.48795647000001</v>
      </c>
      <c r="C24" s="276">
        <v>403.59698646000021</v>
      </c>
      <c r="D24" s="276">
        <v>368.95977715000004</v>
      </c>
      <c r="E24" s="276">
        <v>315.14446427000013</v>
      </c>
      <c r="F24" s="276"/>
      <c r="G24" s="276"/>
      <c r="H24" s="276"/>
      <c r="I24" s="276"/>
    </row>
    <row r="25" spans="1:18">
      <c r="A25" t="s" vm="86">
        <v>300</v>
      </c>
      <c r="B25" s="277">
        <v>10.193798089999532</v>
      </c>
      <c r="C25" s="276">
        <v>21</v>
      </c>
      <c r="D25" s="276">
        <v>46.605411090000189</v>
      </c>
      <c r="E25" s="276">
        <v>20.409653369999774</v>
      </c>
      <c r="F25" s="276"/>
      <c r="G25" s="276"/>
      <c r="H25" s="276"/>
      <c r="I25" s="276"/>
    </row>
    <row r="26" spans="1:18">
      <c r="A26" s="8" t="s">
        <v>14</v>
      </c>
      <c r="B26" s="278">
        <v>479.95025594999953</v>
      </c>
      <c r="C26" s="279">
        <v>1939</v>
      </c>
      <c r="D26" s="279">
        <v>1770.1882733499999</v>
      </c>
      <c r="E26" s="279">
        <v>1716.7307986199999</v>
      </c>
      <c r="F26" s="276"/>
      <c r="G26" s="276"/>
      <c r="H26" s="276"/>
      <c r="I26" s="276"/>
    </row>
    <row r="28" spans="1:18" ht="18.75">
      <c r="A28" s="55" t="s">
        <v>301</v>
      </c>
    </row>
    <row r="29" spans="1:18" ht="18.75">
      <c r="A29" s="55"/>
    </row>
    <row r="30" spans="1:18">
      <c r="A30" s="56" t="s">
        <v>292</v>
      </c>
    </row>
    <row r="31" spans="1:18">
      <c r="A31" s="93" t="s">
        <v>213</v>
      </c>
      <c r="B31" s="65" t="s" vm="108">
        <v>0</v>
      </c>
      <c r="C31" s="15" t="s" vm="101">
        <v>1</v>
      </c>
      <c r="D31" s="15" t="s" vm="102">
        <v>2</v>
      </c>
      <c r="E31" s="15" t="s" vm="100">
        <v>3</v>
      </c>
      <c r="F31" s="15" t="s" vm="103">
        <v>4</v>
      </c>
      <c r="G31" s="15" t="s" vm="97">
        <v>5</v>
      </c>
      <c r="H31" s="15" t="s" vm="94">
        <v>6</v>
      </c>
      <c r="I31" s="15" t="s" vm="4">
        <v>7</v>
      </c>
      <c r="J31" s="15" t="s" vm="5">
        <v>8</v>
      </c>
    </row>
    <row r="32" spans="1:18">
      <c r="A32" t="s" vm="18">
        <v>72</v>
      </c>
      <c r="B32" s="277">
        <v>5.5808884399999998</v>
      </c>
      <c r="C32" s="276">
        <v>8.4019630700000008</v>
      </c>
      <c r="D32" s="276">
        <v>1.1051561299999999</v>
      </c>
      <c r="E32" s="276">
        <v>24.688593950000001</v>
      </c>
      <c r="F32" s="276">
        <v>32.104686450000003</v>
      </c>
      <c r="G32" s="276">
        <v>26.358902430000001</v>
      </c>
      <c r="H32" s="276">
        <v>8.6243552300000008</v>
      </c>
      <c r="I32" s="276">
        <v>15.952442989999998</v>
      </c>
      <c r="J32" s="276">
        <v>18.652614649999997</v>
      </c>
      <c r="K32" s="276"/>
      <c r="L32" s="276"/>
      <c r="M32" s="276"/>
      <c r="N32" s="276"/>
      <c r="O32" s="276"/>
      <c r="P32" s="276"/>
      <c r="Q32" s="276"/>
      <c r="R32" s="276"/>
    </row>
    <row r="33" spans="1:23">
      <c r="A33" t="s" vm="61">
        <v>302</v>
      </c>
      <c r="B33" s="277">
        <v>143.25320056000001</v>
      </c>
      <c r="C33" s="276">
        <v>93.166211980000014</v>
      </c>
      <c r="D33" s="276">
        <v>47.41847113</v>
      </c>
      <c r="E33" s="276">
        <v>53.069071030000011</v>
      </c>
      <c r="F33" s="276">
        <v>94.443628849999996</v>
      </c>
      <c r="G33" s="276">
        <v>211.32349499000006</v>
      </c>
      <c r="H33" s="276">
        <v>85.477242069999988</v>
      </c>
      <c r="I33" s="276">
        <v>82.460382209999977</v>
      </c>
      <c r="J33" s="276">
        <v>73.53886537999999</v>
      </c>
      <c r="K33" s="276"/>
      <c r="L33" s="276"/>
      <c r="M33" s="276"/>
      <c r="N33" s="276"/>
      <c r="O33" s="276"/>
      <c r="P33" s="276"/>
      <c r="Q33" s="276"/>
      <c r="R33" s="276"/>
    </row>
    <row r="34" spans="1:23">
      <c r="A34" s="16" t="s">
        <v>591</v>
      </c>
      <c r="B34" s="334">
        <v>0.60382922999423272</v>
      </c>
      <c r="C34" s="335">
        <v>376.56703600997957</v>
      </c>
      <c r="D34" s="335">
        <v>-37.204566149986334</v>
      </c>
      <c r="E34" s="335">
        <v>31.545730120038648</v>
      </c>
      <c r="F34" s="335">
        <v>-55.914714070004933</v>
      </c>
      <c r="G34" s="335">
        <v>36.58177929000999</v>
      </c>
      <c r="H34" s="335">
        <v>96.595321379999177</v>
      </c>
      <c r="I34" s="335">
        <v>5.3852503399998142</v>
      </c>
      <c r="J34" s="335">
        <v>94.574550050001136</v>
      </c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</row>
    <row r="35" spans="1:23">
      <c r="A35" t="s" vm="63">
        <v>303</v>
      </c>
      <c r="B35" s="277">
        <v>24.371350859999986</v>
      </c>
      <c r="C35" s="276">
        <v>392.68864561000004</v>
      </c>
      <c r="D35" s="276">
        <v>-48.757383599999976</v>
      </c>
      <c r="E35" s="276">
        <v>-24.741736220000014</v>
      </c>
      <c r="F35" s="276">
        <v>-42.886742819999931</v>
      </c>
      <c r="G35" s="276">
        <v>124.85655268000001</v>
      </c>
      <c r="H35" s="276">
        <v>5.030442449999958</v>
      </c>
      <c r="I35" s="276">
        <v>-21.066861880000054</v>
      </c>
      <c r="J35" s="276">
        <v>46.887093210000053</v>
      </c>
      <c r="K35" s="276"/>
      <c r="L35" s="276"/>
      <c r="M35" s="276"/>
      <c r="N35" s="276"/>
      <c r="O35" s="276"/>
      <c r="P35" s="276"/>
      <c r="Q35" s="276"/>
      <c r="R35" s="276"/>
    </row>
    <row r="36" spans="1:23">
      <c r="A36" t="s" vm="62">
        <v>304</v>
      </c>
      <c r="B36" s="277">
        <v>-6.8847682899998723</v>
      </c>
      <c r="C36" s="276">
        <v>-47.443807710000037</v>
      </c>
      <c r="D36" s="276">
        <v>19.325092050000666</v>
      </c>
      <c r="E36" s="276">
        <v>-19.643870329999565</v>
      </c>
      <c r="F36" s="276">
        <v>-83.364919430000541</v>
      </c>
      <c r="G36" s="276">
        <v>3.9035595599998834</v>
      </c>
      <c r="H36" s="276">
        <v>-65.816518449999933</v>
      </c>
      <c r="I36" s="276">
        <v>-70.24966668999997</v>
      </c>
      <c r="J36" s="276">
        <v>-37.384926930000034</v>
      </c>
      <c r="K36" s="276"/>
      <c r="L36" s="276"/>
      <c r="M36" s="276"/>
      <c r="N36" s="276"/>
      <c r="O36" s="276"/>
      <c r="P36" s="276"/>
      <c r="Q36" s="276"/>
      <c r="R36" s="276"/>
    </row>
    <row r="37" spans="1:23">
      <c r="A37" t="s" vm="109">
        <v>305</v>
      </c>
      <c r="B37" s="433">
        <v>34.256097059997558</v>
      </c>
      <c r="C37" s="432">
        <v>70.934027519975658</v>
      </c>
      <c r="D37" s="432">
        <v>53.961906210008621</v>
      </c>
      <c r="E37" s="432">
        <v>54.227266600034717</v>
      </c>
      <c r="F37" s="432">
        <v>61.763199939991949</v>
      </c>
      <c r="G37" s="432">
        <v>51.776475089998961</v>
      </c>
      <c r="H37" s="432">
        <v>52.256577350001336</v>
      </c>
      <c r="I37" s="432">
        <v>48.44035969999981</v>
      </c>
      <c r="J37" s="432">
        <v>53.871828030000152</v>
      </c>
      <c r="K37" s="276"/>
      <c r="L37" s="276"/>
      <c r="M37" s="276"/>
      <c r="N37" s="276"/>
      <c r="O37" s="276"/>
      <c r="P37" s="276"/>
      <c r="Q37" s="276"/>
      <c r="R37" s="276"/>
    </row>
    <row r="38" spans="1:23">
      <c r="A38" t="s" vm="64">
        <v>306</v>
      </c>
      <c r="B38" s="277">
        <v>-51.138850400003435</v>
      </c>
      <c r="C38" s="276">
        <v>-39.611829409996034</v>
      </c>
      <c r="D38" s="276">
        <v>-61.734180809995649</v>
      </c>
      <c r="E38" s="276">
        <v>21.70407007000351</v>
      </c>
      <c r="F38" s="276">
        <v>8.5737482400035852</v>
      </c>
      <c r="G38" s="276">
        <v>-143.95480803998888</v>
      </c>
      <c r="H38" s="276">
        <v>105.12482002999782</v>
      </c>
      <c r="I38" s="276">
        <v>48.261419210000035</v>
      </c>
      <c r="J38" s="276">
        <v>31.200555740000965</v>
      </c>
      <c r="K38" s="276"/>
      <c r="L38" s="276"/>
      <c r="M38" s="276"/>
      <c r="N38" s="276"/>
      <c r="O38" s="276"/>
      <c r="P38" s="276"/>
      <c r="Q38" s="276"/>
      <c r="R38" s="276"/>
    </row>
    <row r="39" spans="1:23">
      <c r="A39" s="8" t="s">
        <v>17</v>
      </c>
      <c r="B39" s="292">
        <v>149.43791822999424</v>
      </c>
      <c r="C39" s="327">
        <v>478.13521105997961</v>
      </c>
      <c r="D39" s="327">
        <v>11.319061110013664</v>
      </c>
      <c r="E39" s="327">
        <v>109.30339510003867</v>
      </c>
      <c r="F39" s="327">
        <v>70.633601229995065</v>
      </c>
      <c r="G39" s="327">
        <v>274.26417671001002</v>
      </c>
      <c r="H39" s="327">
        <v>190.69691867999916</v>
      </c>
      <c r="I39" s="327">
        <v>103.79807553999979</v>
      </c>
      <c r="J39" s="327">
        <v>186.76603008000112</v>
      </c>
    </row>
    <row r="40" spans="1:23">
      <c r="A40" s="5"/>
      <c r="B40" s="319"/>
      <c r="C40" s="319"/>
      <c r="D40" s="319"/>
      <c r="E40" s="319"/>
      <c r="F40" s="319"/>
      <c r="G40" s="319"/>
      <c r="H40" s="319"/>
      <c r="I40" s="319"/>
      <c r="J40" s="319"/>
    </row>
    <row r="42" spans="1:23">
      <c r="A42" s="56" t="s">
        <v>215</v>
      </c>
    </row>
    <row r="43" spans="1:23">
      <c r="A43" s="93" t="s">
        <v>213</v>
      </c>
      <c r="B43" s="65" t="s">
        <v>216</v>
      </c>
      <c r="C43" s="15" t="s" vm="99">
        <v>30</v>
      </c>
      <c r="D43" s="15" t="s" vm="3">
        <v>69</v>
      </c>
      <c r="E43" s="15" t="s" vm="1">
        <v>217</v>
      </c>
    </row>
    <row r="44" spans="1:23">
      <c r="A44" t="s" vm="18">
        <v>72</v>
      </c>
      <c r="B44" s="277">
        <v>5.5808884399999998</v>
      </c>
      <c r="C44" s="276">
        <v>66.300399600000006</v>
      </c>
      <c r="D44" s="276">
        <v>69.588315299999991</v>
      </c>
      <c r="E44" s="276">
        <v>29.67476486</v>
      </c>
      <c r="F44" s="276"/>
      <c r="G44" s="276"/>
      <c r="H44" s="276"/>
    </row>
    <row r="45" spans="1:23">
      <c r="A45" t="s" vm="61">
        <v>302</v>
      </c>
      <c r="B45" s="277">
        <v>143.25320056000001</v>
      </c>
      <c r="C45" s="276">
        <v>288.09738299000009</v>
      </c>
      <c r="D45" s="276">
        <v>452.79998465000006</v>
      </c>
      <c r="E45" s="276">
        <v>676.40458236000018</v>
      </c>
      <c r="F45" s="276"/>
      <c r="G45" s="276"/>
      <c r="H45" s="276"/>
    </row>
    <row r="46" spans="1:23">
      <c r="A46" s="16" t="s">
        <v>591</v>
      </c>
      <c r="B46" s="334">
        <v>0.60382923000043576</v>
      </c>
      <c r="C46" s="335">
        <v>314.99348591004883</v>
      </c>
      <c r="D46" s="335">
        <v>233.13690105998791</v>
      </c>
      <c r="E46" s="335">
        <v>319.69850920998687</v>
      </c>
      <c r="F46" s="276"/>
      <c r="G46" s="276"/>
      <c r="H46" s="276"/>
    </row>
    <row r="47" spans="1:23">
      <c r="A47" t="s" vm="63">
        <v>303</v>
      </c>
      <c r="B47" s="277">
        <v>24.371350860000042</v>
      </c>
      <c r="C47" s="276">
        <v>276.30278297000018</v>
      </c>
      <c r="D47" s="276">
        <v>155.70722646000004</v>
      </c>
      <c r="E47" s="276">
        <v>296.11994290999962</v>
      </c>
      <c r="F47" s="276"/>
      <c r="G47" s="276"/>
      <c r="H47" s="276"/>
    </row>
    <row r="48" spans="1:23">
      <c r="A48" t="s" vm="62">
        <v>304</v>
      </c>
      <c r="B48" s="277">
        <v>-6.8847682900001015</v>
      </c>
      <c r="C48" s="276">
        <v>-131.12750541999955</v>
      </c>
      <c r="D48" s="276">
        <v>-169.54755251000032</v>
      </c>
      <c r="E48" s="276">
        <v>-104.37567829999989</v>
      </c>
      <c r="F48" s="276"/>
      <c r="G48" s="276"/>
      <c r="H48" s="276"/>
    </row>
    <row r="49" spans="1:8">
      <c r="A49" t="s" vm="109">
        <v>305</v>
      </c>
      <c r="B49" s="433">
        <v>34.256097060001785</v>
      </c>
      <c r="C49" s="432">
        <v>240.88640027005872</v>
      </c>
      <c r="D49" s="432">
        <v>206.34524016998768</v>
      </c>
      <c r="E49" s="432">
        <v>142.4467463399898</v>
      </c>
      <c r="F49" s="276"/>
      <c r="G49" s="276"/>
      <c r="H49" s="276"/>
    </row>
    <row r="50" spans="1:8">
      <c r="A50" t="s" vm="64">
        <v>306</v>
      </c>
      <c r="B50" s="277">
        <v>-51.138850400001289</v>
      </c>
      <c r="C50" s="276">
        <v>-71.068191910010512</v>
      </c>
      <c r="D50" s="276">
        <v>40.631986940000502</v>
      </c>
      <c r="E50" s="276">
        <v>-14.492501740002632</v>
      </c>
      <c r="F50" s="276"/>
      <c r="G50" s="276"/>
      <c r="H50" s="276"/>
    </row>
    <row r="51" spans="1:8">
      <c r="A51" s="8" t="s">
        <v>17</v>
      </c>
      <c r="B51" s="292">
        <v>149.43791823000043</v>
      </c>
      <c r="C51" s="327">
        <v>669.39126850004891</v>
      </c>
      <c r="D51" s="327">
        <v>755.525201009988</v>
      </c>
      <c r="E51" s="327">
        <v>1025.777856429987</v>
      </c>
    </row>
    <row r="52" spans="1:8">
      <c r="B52" s="276"/>
      <c r="C52" s="276"/>
      <c r="D52" s="276"/>
      <c r="E52" s="276"/>
    </row>
  </sheetData>
  <pageMargins left="0.7" right="0.7" top="0.75" bottom="0.75" header="0.3" footer="0.3"/>
  <pageSetup paperSize="9" scale="49" fitToHeight="0" orientation="portrait" r:id="rId1"/>
  <headerFooter>
    <oddHeader xml:space="preserve">&amp;RFactbook - SpareBank 1 SR-Bank Group </oddHeader>
    <oddFooter>&amp;R&amp;P av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12C9A-1F45-4B5A-943B-BEFF83B6AED5}">
  <dimension ref="A2:T46"/>
  <sheetViews>
    <sheetView showGridLines="0" workbookViewId="0">
      <selection activeCell="I52" sqref="I52"/>
    </sheetView>
  </sheetViews>
  <sheetFormatPr baseColWidth="10" defaultColWidth="11.42578125" defaultRowHeight="15"/>
  <cols>
    <col min="1" max="1" width="48.7109375" customWidth="1"/>
    <col min="2" max="3" width="11.42578125" customWidth="1"/>
    <col min="4" max="7" width="12" bestFit="1" customWidth="1"/>
    <col min="8" max="8" width="11.42578125" customWidth="1"/>
    <col min="9" max="9" width="12" bestFit="1" customWidth="1"/>
    <col min="10" max="10" width="10.5703125" customWidth="1"/>
  </cols>
  <sheetData>
    <row r="2" spans="1:20" ht="18.75">
      <c r="A2" s="55" t="s">
        <v>307</v>
      </c>
    </row>
    <row r="3" spans="1:20">
      <c r="A3" s="56"/>
    </row>
    <row r="4" spans="1:20">
      <c r="A4" s="56" t="s">
        <v>292</v>
      </c>
    </row>
    <row r="5" spans="1:20">
      <c r="A5" s="93" t="s">
        <v>213</v>
      </c>
      <c r="B5" s="65" t="s" vm="108">
        <v>0</v>
      </c>
      <c r="C5" s="15" t="s" vm="101">
        <v>1</v>
      </c>
      <c r="D5" s="15" t="s" vm="102">
        <v>2</v>
      </c>
      <c r="E5" s="15" t="s" vm="100">
        <v>3</v>
      </c>
      <c r="F5" s="15" t="s" vm="103">
        <v>4</v>
      </c>
      <c r="G5" s="15" t="s" vm="97">
        <v>5</v>
      </c>
      <c r="H5" s="15" t="s" vm="94">
        <v>6</v>
      </c>
      <c r="I5" s="15" t="s" vm="4">
        <v>7</v>
      </c>
      <c r="J5" s="15" t="s" vm="5">
        <v>8</v>
      </c>
    </row>
    <row r="6" spans="1:20">
      <c r="A6" t="s" vm="70">
        <v>308</v>
      </c>
      <c r="B6" s="277">
        <v>379.57531834999969</v>
      </c>
      <c r="C6" s="276">
        <v>423.07654053000044</v>
      </c>
      <c r="D6" s="276">
        <v>382.76370825999987</v>
      </c>
      <c r="E6" s="276">
        <v>364.31436764999989</v>
      </c>
      <c r="F6" s="276">
        <v>362.59732287999981</v>
      </c>
      <c r="G6" s="276">
        <v>358.52804218000034</v>
      </c>
      <c r="H6" s="276">
        <v>331.10681197999997</v>
      </c>
      <c r="I6" s="276">
        <v>330.91846137999988</v>
      </c>
      <c r="J6" s="276">
        <v>338.23928780000017</v>
      </c>
      <c r="K6" s="276"/>
      <c r="L6" s="276"/>
      <c r="M6" s="276"/>
      <c r="N6" s="276"/>
      <c r="O6" s="276"/>
      <c r="P6" s="276"/>
      <c r="Q6" s="276"/>
      <c r="R6" s="276"/>
      <c r="S6" s="276"/>
      <c r="T6" s="276"/>
    </row>
    <row r="7" spans="1:20">
      <c r="A7" t="s" vm="71">
        <v>309</v>
      </c>
      <c r="B7" s="277">
        <v>40.204991749999984</v>
      </c>
      <c r="C7" s="276">
        <v>40.997798010000004</v>
      </c>
      <c r="D7" s="276">
        <v>42.04197886</v>
      </c>
      <c r="E7" s="276">
        <v>39.279426649999991</v>
      </c>
      <c r="F7" s="276">
        <v>36.707614769999999</v>
      </c>
      <c r="G7" s="276">
        <v>34.834630320000002</v>
      </c>
      <c r="H7" s="276">
        <v>15.371293700000003</v>
      </c>
      <c r="I7" s="276">
        <v>33.111620279999997</v>
      </c>
      <c r="J7" s="276">
        <v>32.97067818</v>
      </c>
      <c r="K7" s="276"/>
      <c r="L7" s="276"/>
      <c r="M7" s="276"/>
      <c r="N7" s="276"/>
      <c r="O7" s="276"/>
      <c r="P7" s="276"/>
      <c r="Q7" s="276"/>
      <c r="R7" s="276"/>
      <c r="S7" s="276"/>
      <c r="T7" s="276"/>
    </row>
    <row r="8" spans="1:20">
      <c r="A8" t="s" vm="72">
        <v>310</v>
      </c>
      <c r="B8" s="277">
        <v>63.032445039999999</v>
      </c>
      <c r="C8" s="276">
        <v>78.703279440000003</v>
      </c>
      <c r="D8" s="276">
        <v>67.964010309999992</v>
      </c>
      <c r="E8" s="276">
        <v>60.565314470000011</v>
      </c>
      <c r="F8" s="276">
        <v>59.169863359999972</v>
      </c>
      <c r="G8" s="276">
        <v>60.20343276000002</v>
      </c>
      <c r="H8" s="276">
        <v>57.426000870000003</v>
      </c>
      <c r="I8" s="276">
        <v>52.345352549999973</v>
      </c>
      <c r="J8" s="276">
        <v>55.143636869999973</v>
      </c>
      <c r="K8" s="276"/>
      <c r="L8" s="276"/>
      <c r="M8" s="276"/>
      <c r="N8" s="276"/>
      <c r="O8" s="276"/>
      <c r="P8" s="276"/>
      <c r="Q8" s="276"/>
      <c r="R8" s="276"/>
      <c r="S8" s="276"/>
      <c r="T8" s="276"/>
    </row>
    <row r="9" spans="1:20">
      <c r="A9" t="s" vm="73">
        <v>311</v>
      </c>
      <c r="B9" s="277">
        <v>25.387161770000045</v>
      </c>
      <c r="C9" s="276">
        <v>27.063830889999995</v>
      </c>
      <c r="D9" s="276">
        <v>20.661375100000011</v>
      </c>
      <c r="E9" s="276">
        <v>23.58111189000002</v>
      </c>
      <c r="F9" s="276">
        <v>23.02595688000001</v>
      </c>
      <c r="G9" s="276">
        <v>23.037791429999995</v>
      </c>
      <c r="H9" s="276">
        <v>24.913264669999979</v>
      </c>
      <c r="I9" s="276">
        <v>21.750483489999951</v>
      </c>
      <c r="J9" s="276">
        <v>18.116398249999971</v>
      </c>
      <c r="K9" s="276"/>
      <c r="L9" s="276"/>
      <c r="M9" s="276"/>
      <c r="N9" s="276"/>
      <c r="O9" s="276"/>
      <c r="P9" s="276"/>
      <c r="Q9" s="276"/>
      <c r="R9" s="276"/>
      <c r="S9" s="276"/>
      <c r="T9" s="276"/>
    </row>
    <row r="10" spans="1:20">
      <c r="A10" s="8" t="s" vm="21">
        <v>312</v>
      </c>
      <c r="B10" s="292">
        <v>508.19991690999973</v>
      </c>
      <c r="C10" s="327">
        <v>569.84144887000036</v>
      </c>
      <c r="D10" s="327">
        <v>513.43107252999994</v>
      </c>
      <c r="E10" s="327">
        <v>487.74022065999998</v>
      </c>
      <c r="F10" s="327">
        <v>481.50075788999982</v>
      </c>
      <c r="G10" s="327">
        <v>476.60389669000034</v>
      </c>
      <c r="H10" s="327">
        <v>428.81737121999998</v>
      </c>
      <c r="I10" s="327">
        <v>438.12591769999983</v>
      </c>
      <c r="J10" s="327">
        <v>444.4700011000001</v>
      </c>
      <c r="K10" s="276"/>
      <c r="L10" s="276"/>
      <c r="M10" s="276"/>
      <c r="N10" s="276"/>
      <c r="O10" s="276"/>
      <c r="P10" s="276"/>
      <c r="Q10" s="276"/>
      <c r="R10" s="276"/>
      <c r="S10" s="276"/>
      <c r="T10" s="276"/>
    </row>
    <row r="11" spans="1:20">
      <c r="A11" t="s" vm="65">
        <v>313</v>
      </c>
      <c r="B11" s="277">
        <v>117.22364843999986</v>
      </c>
      <c r="C11" s="276">
        <v>123.48298524999991</v>
      </c>
      <c r="D11" s="276">
        <v>110.92521373000019</v>
      </c>
      <c r="E11" s="276">
        <v>113.99268695999997</v>
      </c>
      <c r="F11" s="276">
        <v>108.07974679000029</v>
      </c>
      <c r="G11" s="276">
        <v>102.10410228000015</v>
      </c>
      <c r="H11" s="276">
        <v>99.464268459999985</v>
      </c>
      <c r="I11" s="276">
        <v>96.389379469999909</v>
      </c>
      <c r="J11" s="276">
        <v>97.015891939999918</v>
      </c>
      <c r="K11" s="276"/>
      <c r="L11" s="276"/>
      <c r="M11" s="276"/>
      <c r="N11" s="276"/>
      <c r="O11" s="276"/>
      <c r="P11" s="276"/>
      <c r="Q11" s="276"/>
      <c r="R11" s="276"/>
      <c r="S11" s="276"/>
      <c r="T11" s="276"/>
    </row>
    <row r="12" spans="1:20">
      <c r="A12" t="s" vm="66">
        <v>314</v>
      </c>
      <c r="B12" s="277">
        <v>22.320786900000005</v>
      </c>
      <c r="C12" s="276">
        <v>24.131353679999997</v>
      </c>
      <c r="D12" s="276">
        <v>20.630375600000001</v>
      </c>
      <c r="E12" s="276">
        <v>23.132680050000001</v>
      </c>
      <c r="F12" s="276">
        <v>18.578861529999998</v>
      </c>
      <c r="G12" s="276">
        <v>22.317246209999993</v>
      </c>
      <c r="H12" s="276">
        <v>17.909663660000003</v>
      </c>
      <c r="I12" s="276">
        <v>25.166200150000005</v>
      </c>
      <c r="J12" s="276">
        <v>21.388759880000013</v>
      </c>
      <c r="K12" s="276"/>
      <c r="L12" s="276"/>
      <c r="M12" s="276"/>
      <c r="N12" s="276"/>
      <c r="O12" s="276"/>
      <c r="P12" s="276"/>
      <c r="Q12" s="276"/>
      <c r="R12" s="276"/>
      <c r="S12" s="276"/>
      <c r="T12" s="276"/>
    </row>
    <row r="13" spans="1:20">
      <c r="A13" t="s" vm="67">
        <v>315</v>
      </c>
      <c r="B13" s="277">
        <v>30.971145329999882</v>
      </c>
      <c r="C13" s="276">
        <v>34.919431349999883</v>
      </c>
      <c r="D13" s="276">
        <v>27.557514049999948</v>
      </c>
      <c r="E13" s="276">
        <v>32.752954579999923</v>
      </c>
      <c r="F13" s="276">
        <v>31.514274629999978</v>
      </c>
      <c r="G13" s="276">
        <v>30.197938890000025</v>
      </c>
      <c r="H13" s="276">
        <v>25.434927279999968</v>
      </c>
      <c r="I13" s="276">
        <v>27.374626320000125</v>
      </c>
      <c r="J13" s="276">
        <v>17.672679189999975</v>
      </c>
      <c r="K13" s="276"/>
      <c r="L13" s="276"/>
      <c r="M13" s="276"/>
      <c r="N13" s="276"/>
      <c r="O13" s="276"/>
      <c r="P13" s="276"/>
      <c r="Q13" s="276"/>
      <c r="R13" s="276"/>
      <c r="S13" s="276"/>
      <c r="T13" s="276"/>
    </row>
    <row r="14" spans="1:20">
      <c r="A14" t="s" vm="68">
        <v>316</v>
      </c>
      <c r="B14" s="277">
        <v>11.78258005</v>
      </c>
      <c r="C14" s="276">
        <v>13.125902189999978</v>
      </c>
      <c r="D14" s="276">
        <v>9.7619650000000089</v>
      </c>
      <c r="E14" s="276">
        <v>10.770449920000011</v>
      </c>
      <c r="F14" s="276">
        <v>12.410705849999964</v>
      </c>
      <c r="G14" s="276">
        <v>18.045565890000031</v>
      </c>
      <c r="H14" s="276">
        <v>13.161011930000019</v>
      </c>
      <c r="I14" s="276">
        <v>11.308112459999995</v>
      </c>
      <c r="J14" s="276">
        <v>11.346907780000006</v>
      </c>
      <c r="K14" s="276"/>
      <c r="L14" s="276"/>
      <c r="M14" s="276"/>
      <c r="N14" s="276"/>
      <c r="O14" s="276"/>
      <c r="P14" s="276"/>
      <c r="Q14" s="276"/>
      <c r="R14" s="276"/>
      <c r="S14" s="276"/>
      <c r="T14" s="276"/>
    </row>
    <row r="15" spans="1:20">
      <c r="A15" t="s" vm="69">
        <v>20</v>
      </c>
      <c r="B15" s="277">
        <v>92.72194664999995</v>
      </c>
      <c r="C15" s="276">
        <v>126.3617866999998</v>
      </c>
      <c r="D15" s="276">
        <v>62.338772969999859</v>
      </c>
      <c r="E15" s="276">
        <v>108.32906120999922</v>
      </c>
      <c r="F15" s="276">
        <v>68.253744889999922</v>
      </c>
      <c r="G15" s="276">
        <v>60.888747059999531</v>
      </c>
      <c r="H15" s="276">
        <v>51.103613369999671</v>
      </c>
      <c r="I15" s="276">
        <v>63.89326376999999</v>
      </c>
      <c r="J15" s="276">
        <v>52.478485629999852</v>
      </c>
      <c r="K15" s="276"/>
      <c r="L15" s="276"/>
      <c r="M15" s="276"/>
      <c r="N15" s="276"/>
      <c r="O15" s="276"/>
      <c r="P15" s="276"/>
      <c r="Q15" s="276"/>
      <c r="R15" s="276"/>
      <c r="S15" s="276"/>
      <c r="T15" s="276"/>
    </row>
    <row r="16" spans="1:20">
      <c r="A16" s="8" t="s">
        <v>22</v>
      </c>
      <c r="B16" s="292">
        <v>275.02010736999966</v>
      </c>
      <c r="C16" s="327">
        <v>322.02145916999956</v>
      </c>
      <c r="D16" s="327">
        <v>231.21384135000002</v>
      </c>
      <c r="E16" s="327">
        <v>288.97783271999913</v>
      </c>
      <c r="F16" s="327">
        <v>238.83733369000015</v>
      </c>
      <c r="G16" s="327">
        <v>233.55360032999974</v>
      </c>
      <c r="H16" s="327">
        <v>207.07348469999965</v>
      </c>
      <c r="I16" s="327">
        <v>224.13158217</v>
      </c>
      <c r="J16" s="327">
        <v>199.90272441999977</v>
      </c>
      <c r="K16" s="276"/>
      <c r="L16" s="276"/>
      <c r="M16" s="276"/>
      <c r="N16" s="276"/>
      <c r="O16" s="276"/>
      <c r="P16" s="276"/>
      <c r="Q16" s="276"/>
      <c r="R16" s="276"/>
      <c r="S16" s="276"/>
      <c r="T16" s="276"/>
    </row>
    <row r="17" spans="1:20">
      <c r="A17" s="5" t="s" vm="23">
        <v>317</v>
      </c>
      <c r="B17" s="277">
        <v>42.541334079999992</v>
      </c>
      <c r="C17" s="276">
        <v>42.967781229999979</v>
      </c>
      <c r="D17" s="276">
        <v>41.041449569999926</v>
      </c>
      <c r="E17" s="276">
        <v>40.631315209999968</v>
      </c>
      <c r="F17" s="276">
        <v>41.124951219999957</v>
      </c>
      <c r="G17" s="276">
        <v>41.444449579999954</v>
      </c>
      <c r="H17" s="276">
        <v>41.261064209999979</v>
      </c>
      <c r="I17" s="276">
        <v>39.772340949999965</v>
      </c>
      <c r="J17" s="276">
        <v>50.085034589999928</v>
      </c>
      <c r="K17" s="276"/>
      <c r="L17" s="276"/>
      <c r="M17" s="276"/>
      <c r="N17" s="276"/>
      <c r="O17" s="276"/>
      <c r="P17" s="276"/>
      <c r="Q17" s="276"/>
      <c r="R17" s="276"/>
      <c r="S17" s="276"/>
      <c r="T17" s="276"/>
    </row>
    <row r="18" spans="1:20">
      <c r="A18" s="8" t="s">
        <v>22</v>
      </c>
      <c r="B18" s="292">
        <v>825.76135835999935</v>
      </c>
      <c r="C18" s="327">
        <v>934.83068926999988</v>
      </c>
      <c r="D18" s="327">
        <v>785.68636344999982</v>
      </c>
      <c r="E18" s="327">
        <v>817.34936858999913</v>
      </c>
      <c r="F18" s="327">
        <v>761.46304279999993</v>
      </c>
      <c r="G18" s="327">
        <v>751.60194660000002</v>
      </c>
      <c r="H18" s="327">
        <v>677.15192012999955</v>
      </c>
      <c r="I18" s="327">
        <v>702.02984081999978</v>
      </c>
      <c r="J18" s="327">
        <v>694.45776010999975</v>
      </c>
      <c r="K18" s="276"/>
      <c r="L18" s="276"/>
      <c r="M18" s="276"/>
      <c r="N18" s="276"/>
      <c r="O18" s="276"/>
      <c r="P18" s="276"/>
      <c r="Q18" s="276"/>
      <c r="R18" s="276"/>
      <c r="S18" s="276"/>
      <c r="T18" s="276"/>
    </row>
    <row r="21" spans="1:20">
      <c r="A21" s="56" t="s">
        <v>215</v>
      </c>
    </row>
    <row r="22" spans="1:20">
      <c r="A22" s="93" t="s">
        <v>213</v>
      </c>
      <c r="B22" s="65" t="s">
        <v>216</v>
      </c>
      <c r="C22" s="15" t="s" vm="99">
        <v>30</v>
      </c>
      <c r="D22" s="15" t="s" vm="3">
        <v>69</v>
      </c>
      <c r="E22" s="15" t="s" vm="1">
        <v>217</v>
      </c>
    </row>
    <row r="23" spans="1:20">
      <c r="A23" t="s" vm="70">
        <v>308</v>
      </c>
      <c r="B23" s="277">
        <v>379.57531835000009</v>
      </c>
      <c r="C23" s="276">
        <v>1532.7519393199998</v>
      </c>
      <c r="D23" s="276">
        <v>1358.7926033399983</v>
      </c>
      <c r="E23" s="276">
        <v>1310.7891391000003</v>
      </c>
      <c r="F23" s="276"/>
      <c r="G23" s="276"/>
      <c r="H23" s="276"/>
      <c r="I23" s="276"/>
    </row>
    <row r="24" spans="1:20">
      <c r="A24" t="s" vm="71">
        <v>309</v>
      </c>
      <c r="B24" s="277">
        <v>40.204991749999998</v>
      </c>
      <c r="C24" s="276">
        <v>159.02681828999999</v>
      </c>
      <c r="D24" s="276">
        <v>116.28822248000004</v>
      </c>
      <c r="E24" s="276">
        <v>130.94846597000003</v>
      </c>
      <c r="F24" s="276"/>
      <c r="G24" s="276"/>
      <c r="H24" s="276"/>
      <c r="I24" s="276"/>
    </row>
    <row r="25" spans="1:20">
      <c r="A25" t="s" vm="72">
        <v>310</v>
      </c>
      <c r="B25" s="277">
        <v>63.032445039999999</v>
      </c>
      <c r="C25" s="276">
        <v>266.40246758000001</v>
      </c>
      <c r="D25" s="276">
        <v>225.11842304999996</v>
      </c>
      <c r="E25" s="276">
        <v>209.15416333999991</v>
      </c>
      <c r="F25" s="276"/>
      <c r="G25" s="276"/>
      <c r="H25" s="276"/>
      <c r="I25" s="276"/>
    </row>
    <row r="26" spans="1:20">
      <c r="A26" t="s" vm="73">
        <v>311</v>
      </c>
      <c r="B26" s="277">
        <v>25.387161769999992</v>
      </c>
      <c r="C26" s="276">
        <v>94.332274760000075</v>
      </c>
      <c r="D26" s="276">
        <v>87.817937839999814</v>
      </c>
      <c r="E26" s="276">
        <v>70.81968747000009</v>
      </c>
      <c r="F26" s="276"/>
      <c r="G26" s="276"/>
      <c r="H26" s="276"/>
      <c r="I26" s="276"/>
    </row>
    <row r="27" spans="1:20">
      <c r="A27" s="8" t="s" vm="21">
        <v>312</v>
      </c>
      <c r="B27" s="292">
        <v>508.19991691000001</v>
      </c>
      <c r="C27" s="327">
        <v>2052.5134999499996</v>
      </c>
      <c r="D27" s="327">
        <v>1788.0171867099982</v>
      </c>
      <c r="E27" s="327">
        <v>1721.7114558800006</v>
      </c>
      <c r="F27" s="276"/>
      <c r="G27" s="276"/>
      <c r="H27" s="276"/>
      <c r="I27" s="276"/>
    </row>
    <row r="28" spans="1:20">
      <c r="A28" t="s" vm="65">
        <v>313</v>
      </c>
      <c r="B28" s="277">
        <v>117.22364844000002</v>
      </c>
      <c r="C28" s="276">
        <v>456.4806327300002</v>
      </c>
      <c r="D28" s="276">
        <v>394.97364214999959</v>
      </c>
      <c r="E28" s="276">
        <v>381.3111014200004</v>
      </c>
      <c r="F28" s="276"/>
      <c r="G28" s="276"/>
      <c r="H28" s="276"/>
      <c r="I28" s="276"/>
    </row>
    <row r="29" spans="1:20">
      <c r="A29" t="s" vm="66">
        <v>314</v>
      </c>
      <c r="B29" s="277">
        <v>22.320786899999998</v>
      </c>
      <c r="C29" s="276">
        <v>86.473270860000056</v>
      </c>
      <c r="D29" s="276">
        <v>86.781869899999961</v>
      </c>
      <c r="E29" s="276">
        <v>81.147805210000101</v>
      </c>
      <c r="F29" s="276"/>
      <c r="G29" s="276"/>
      <c r="H29" s="276"/>
      <c r="I29" s="276"/>
    </row>
    <row r="30" spans="1:20">
      <c r="A30" t="s" vm="67">
        <v>315</v>
      </c>
      <c r="B30" s="277">
        <v>30.971145330000002</v>
      </c>
      <c r="C30" s="276">
        <v>126.7441746099997</v>
      </c>
      <c r="D30" s="276">
        <v>100.68017167999976</v>
      </c>
      <c r="E30" s="276">
        <v>65.15273263000006</v>
      </c>
      <c r="F30" s="276"/>
      <c r="G30" s="276"/>
      <c r="H30" s="276"/>
      <c r="I30" s="276"/>
    </row>
    <row r="31" spans="1:20">
      <c r="A31" t="s" vm="68">
        <v>316</v>
      </c>
      <c r="B31" s="277">
        <v>11.782580049999995</v>
      </c>
      <c r="C31" s="276">
        <v>46.069022959999877</v>
      </c>
      <c r="D31" s="276">
        <v>53.861598060000119</v>
      </c>
      <c r="E31" s="276">
        <v>37.106403799999974</v>
      </c>
      <c r="F31" s="276"/>
      <c r="G31" s="276"/>
      <c r="H31" s="276"/>
      <c r="I31" s="276"/>
    </row>
    <row r="32" spans="1:20">
      <c r="A32" t="s" vm="69">
        <v>20</v>
      </c>
      <c r="B32" s="277">
        <v>92.721946650000092</v>
      </c>
      <c r="C32" s="276">
        <v>365.28336576999794</v>
      </c>
      <c r="D32" s="276">
        <v>228.36410983000258</v>
      </c>
      <c r="E32" s="276">
        <v>252.48779628999827</v>
      </c>
      <c r="F32" s="276"/>
      <c r="G32" s="276"/>
      <c r="H32" s="276"/>
      <c r="I32" s="276"/>
    </row>
    <row r="33" spans="1:18">
      <c r="A33" s="8" t="s">
        <v>22</v>
      </c>
      <c r="B33" s="292">
        <v>275.02010737000012</v>
      </c>
      <c r="C33" s="327">
        <v>1081.0504669299978</v>
      </c>
      <c r="D33" s="327">
        <v>864.66139162000195</v>
      </c>
      <c r="E33" s="327">
        <v>817.20583934999888</v>
      </c>
      <c r="F33" s="276"/>
      <c r="G33" s="276"/>
      <c r="H33" s="276"/>
      <c r="I33" s="276"/>
    </row>
    <row r="34" spans="1:18">
      <c r="A34" s="5" t="s" vm="23">
        <v>317</v>
      </c>
      <c r="B34" s="277">
        <v>42.541334079999999</v>
      </c>
      <c r="C34" s="276">
        <v>165.76549723000051</v>
      </c>
      <c r="D34" s="276">
        <v>172.5628893300011</v>
      </c>
      <c r="E34" s="276">
        <v>174.85504107000082</v>
      </c>
      <c r="F34" s="276"/>
      <c r="G34" s="276"/>
      <c r="H34" s="276"/>
      <c r="I34" s="276"/>
    </row>
    <row r="35" spans="1:18">
      <c r="A35" s="8" t="s">
        <v>22</v>
      </c>
      <c r="B35" s="292">
        <v>825.76135836000014</v>
      </c>
      <c r="C35" s="327">
        <v>3299.3294641099978</v>
      </c>
      <c r="D35" s="327">
        <v>2825.241467660001</v>
      </c>
      <c r="E35" s="327">
        <v>2713.7723363000005</v>
      </c>
      <c r="F35" s="276"/>
      <c r="G35" s="276"/>
      <c r="H35" s="276"/>
      <c r="I35" s="276"/>
    </row>
    <row r="38" spans="1:18" ht="18.75">
      <c r="A38" s="55" t="s">
        <v>318</v>
      </c>
    </row>
    <row r="40" spans="1:18">
      <c r="A40" s="42"/>
      <c r="B40" s="65" t="s">
        <v>0</v>
      </c>
      <c r="C40" s="15" t="s">
        <v>1</v>
      </c>
      <c r="D40" s="15" t="s">
        <v>2</v>
      </c>
      <c r="E40" s="15" t="s">
        <v>3</v>
      </c>
      <c r="F40" s="15" t="s">
        <v>4</v>
      </c>
      <c r="G40" s="15" t="s" vm="93">
        <v>5</v>
      </c>
      <c r="H40" s="15" t="s" vm="94">
        <v>6</v>
      </c>
      <c r="I40" s="15" t="s" vm="4">
        <v>7</v>
      </c>
      <c r="J40" s="15" t="s" vm="5">
        <v>8</v>
      </c>
    </row>
    <row r="41" spans="1:18">
      <c r="A41" s="9" t="s">
        <v>319</v>
      </c>
      <c r="B41" s="392">
        <v>1578</v>
      </c>
      <c r="C41">
        <v>1637</v>
      </c>
      <c r="D41">
        <v>1616</v>
      </c>
      <c r="E41" s="3">
        <v>1571</v>
      </c>
      <c r="F41" s="3">
        <v>1560</v>
      </c>
      <c r="G41" s="3">
        <v>1543</v>
      </c>
      <c r="H41" s="3">
        <v>1510</v>
      </c>
      <c r="I41" s="3">
        <v>1487</v>
      </c>
      <c r="J41" s="3">
        <v>1489</v>
      </c>
      <c r="K41" s="40"/>
      <c r="L41" s="40"/>
      <c r="M41" s="40"/>
      <c r="N41" s="40"/>
      <c r="O41" s="40"/>
      <c r="P41" s="40"/>
      <c r="Q41" s="40"/>
      <c r="R41" s="40"/>
    </row>
    <row r="42" spans="1:18">
      <c r="A42" t="s">
        <v>320</v>
      </c>
      <c r="B42" s="392">
        <v>1627</v>
      </c>
      <c r="C42">
        <v>1686</v>
      </c>
      <c r="D42">
        <v>1667</v>
      </c>
      <c r="E42" s="3">
        <v>1636</v>
      </c>
      <c r="F42" s="3">
        <v>1612</v>
      </c>
      <c r="G42" s="3">
        <v>1582</v>
      </c>
      <c r="H42" s="3">
        <v>1554</v>
      </c>
      <c r="I42" s="3">
        <v>1543</v>
      </c>
      <c r="J42" s="3">
        <v>1530</v>
      </c>
      <c r="K42" s="40"/>
      <c r="L42" s="40"/>
      <c r="M42" s="40"/>
      <c r="N42" s="40"/>
      <c r="O42" s="40"/>
      <c r="P42" s="40"/>
      <c r="Q42" s="40"/>
      <c r="R42" s="40"/>
    </row>
    <row r="43" spans="1:18">
      <c r="A43" s="28" t="s">
        <v>321</v>
      </c>
      <c r="B43" s="277">
        <v>36</v>
      </c>
      <c r="C43" s="276">
        <v>36</v>
      </c>
      <c r="D43" s="276">
        <v>36</v>
      </c>
      <c r="E43" s="276">
        <v>36</v>
      </c>
      <c r="F43" s="276">
        <v>36</v>
      </c>
      <c r="G43" s="276">
        <v>35</v>
      </c>
      <c r="H43" s="276">
        <v>35</v>
      </c>
      <c r="I43" s="276">
        <v>35</v>
      </c>
      <c r="J43" s="276">
        <v>35</v>
      </c>
      <c r="K43" s="40"/>
      <c r="L43" s="40"/>
      <c r="M43" s="40"/>
      <c r="N43" s="40"/>
      <c r="O43" s="40"/>
      <c r="P43" s="40"/>
      <c r="Q43" s="40"/>
      <c r="R43" s="40"/>
    </row>
    <row r="45" spans="1:18">
      <c r="B45" s="40"/>
    </row>
    <row r="46" spans="1:18">
      <c r="B46" s="40"/>
    </row>
  </sheetData>
  <pageMargins left="0.7" right="0.7" top="0.75" bottom="0.75" header="0.3" footer="0.3"/>
  <pageSetup paperSize="9" scale="62" fitToHeight="0" orientation="portrait" r:id="rId1"/>
  <headerFooter>
    <oddHeader xml:space="preserve">&amp;RFactbook - SpareBank 1 SR-Bank Group </oddHeader>
    <oddFooter>&amp;R&amp;P av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7CE9D-CDE7-419B-A2B1-086410C6F373}">
  <dimension ref="A2:U107"/>
  <sheetViews>
    <sheetView showGridLines="0" zoomScaleNormal="100" workbookViewId="0">
      <selection activeCell="G93" sqref="G93:J93"/>
    </sheetView>
  </sheetViews>
  <sheetFormatPr baseColWidth="10" defaultColWidth="11.42578125" defaultRowHeight="15"/>
  <cols>
    <col min="1" max="1" width="49" customWidth="1"/>
    <col min="2" max="2" width="27.7109375" customWidth="1"/>
    <col min="3" max="3" width="12.5703125" customWidth="1"/>
    <col min="4" max="10" width="11.42578125" customWidth="1"/>
  </cols>
  <sheetData>
    <row r="2" spans="1:21" ht="18.75">
      <c r="A2" s="55" t="s">
        <v>322</v>
      </c>
    </row>
    <row r="3" spans="1:21">
      <c r="A3" s="56"/>
    </row>
    <row r="4" spans="1:21">
      <c r="A4" s="56" t="s">
        <v>292</v>
      </c>
    </row>
    <row r="5" spans="1:21">
      <c r="A5" s="93" t="s">
        <v>213</v>
      </c>
      <c r="B5" s="13"/>
      <c r="C5" s="65" t="s" vm="108">
        <v>0</v>
      </c>
      <c r="D5" s="15" t="s" vm="101">
        <v>1</v>
      </c>
      <c r="E5" s="15" t="s" vm="102">
        <v>2</v>
      </c>
      <c r="F5" s="15" t="s" vm="100">
        <v>3</v>
      </c>
      <c r="G5" s="15" t="s" vm="103">
        <v>4</v>
      </c>
      <c r="H5" s="15" t="s" vm="97">
        <v>5</v>
      </c>
      <c r="I5" s="15" t="s" vm="94">
        <v>6</v>
      </c>
      <c r="J5" s="15" t="s" vm="4">
        <v>7</v>
      </c>
      <c r="K5" s="15" t="s" vm="5">
        <v>8</v>
      </c>
    </row>
    <row r="6" spans="1:21">
      <c r="A6" t="s">
        <v>323</v>
      </c>
      <c r="B6" t="s" vm="74">
        <v>324</v>
      </c>
      <c r="C6" s="277">
        <v>177.26893985003568</v>
      </c>
      <c r="D6" s="276">
        <v>-68.843993679948809</v>
      </c>
      <c r="E6" s="276">
        <v>-27.039170509947777</v>
      </c>
      <c r="F6" s="276">
        <v>173.83204464005661</v>
      </c>
      <c r="G6" s="276">
        <v>99.336864269912724</v>
      </c>
      <c r="H6" s="276">
        <v>-325.57286894997981</v>
      </c>
      <c r="I6" s="276">
        <v>562.3429932299872</v>
      </c>
      <c r="J6" s="276">
        <v>210.00561069999947</v>
      </c>
      <c r="K6" s="276">
        <v>453.33762841999771</v>
      </c>
      <c r="L6" s="276"/>
      <c r="M6" s="276"/>
      <c r="N6" s="276"/>
      <c r="O6" s="276"/>
      <c r="P6" s="276"/>
      <c r="Q6" s="276"/>
      <c r="R6" s="276"/>
      <c r="S6" s="276"/>
      <c r="T6" s="276"/>
      <c r="U6" s="276"/>
    </row>
    <row r="7" spans="1:21">
      <c r="A7" t="s">
        <v>595</v>
      </c>
      <c r="B7" t="s" vm="74">
        <v>324</v>
      </c>
      <c r="C7" s="277">
        <v>9.2404903699999927</v>
      </c>
      <c r="D7" s="276">
        <v>2.6442998299999934</v>
      </c>
      <c r="E7" s="276">
        <v>-0.11846720999998427</v>
      </c>
      <c r="F7" s="276">
        <v>17.774255329999942</v>
      </c>
      <c r="G7" s="276">
        <v>7.8014831600000996</v>
      </c>
      <c r="H7" s="276">
        <v>1.9719344199999216</v>
      </c>
      <c r="I7" s="276">
        <v>0.68422405000003239</v>
      </c>
      <c r="J7" s="276">
        <v>11.200601929999891</v>
      </c>
      <c r="K7" s="276">
        <v>3.092230709999972</v>
      </c>
      <c r="L7" s="276"/>
      <c r="M7" s="276"/>
      <c r="N7" s="276"/>
      <c r="O7" s="276"/>
      <c r="P7" s="276"/>
      <c r="Q7" s="276"/>
      <c r="R7" s="276"/>
      <c r="S7" s="276"/>
      <c r="T7" s="276"/>
      <c r="U7" s="276"/>
    </row>
    <row r="8" spans="1:21">
      <c r="A8" t="s">
        <v>325</v>
      </c>
      <c r="B8" t="s" vm="74">
        <v>324</v>
      </c>
      <c r="C8" s="277">
        <v>2.0844942300007139</v>
      </c>
      <c r="D8" s="276">
        <v>-11.446786360000033</v>
      </c>
      <c r="E8" s="276">
        <v>-5.9165366800000241</v>
      </c>
      <c r="F8" s="276">
        <v>22.48318712</v>
      </c>
      <c r="G8" s="276">
        <v>0.12012554000012297</v>
      </c>
      <c r="H8" s="276">
        <v>-12.917422350000056</v>
      </c>
      <c r="I8" s="276">
        <v>1.0329443599999428</v>
      </c>
      <c r="J8" s="276">
        <v>27.730308190000102</v>
      </c>
      <c r="K8" s="276">
        <v>2.9582888399999705</v>
      </c>
      <c r="L8" s="276"/>
      <c r="M8" s="276"/>
      <c r="N8" s="276"/>
      <c r="O8" s="276"/>
      <c r="P8" s="276"/>
      <c r="Q8" s="276"/>
      <c r="R8" s="276"/>
      <c r="S8" s="276"/>
      <c r="T8" s="276"/>
      <c r="U8" s="276"/>
    </row>
    <row r="9" spans="1:21">
      <c r="A9" t="s">
        <v>326</v>
      </c>
      <c r="B9" t="s" vm="74">
        <v>324</v>
      </c>
      <c r="C9" s="277">
        <v>-14.226197550000004</v>
      </c>
      <c r="D9" s="276">
        <v>-11.879294209999998</v>
      </c>
      <c r="E9" s="276">
        <v>-22.97205108999999</v>
      </c>
      <c r="F9" s="276">
        <v>-1.0413834699999975</v>
      </c>
      <c r="G9" s="276">
        <v>-15.973247680000002</v>
      </c>
      <c r="H9" s="276">
        <v>18.06835731</v>
      </c>
      <c r="I9" s="276">
        <v>21.560606629999999</v>
      </c>
      <c r="J9" s="276">
        <v>14.190922610000005</v>
      </c>
      <c r="K9" s="276">
        <v>-2.2200053100000003</v>
      </c>
      <c r="L9" s="276"/>
      <c r="M9" s="276"/>
      <c r="N9" s="276"/>
      <c r="O9" s="276"/>
      <c r="P9" s="276"/>
      <c r="Q9" s="276"/>
      <c r="R9" s="276"/>
      <c r="S9" s="276"/>
      <c r="T9" s="276"/>
      <c r="U9" s="276"/>
    </row>
    <row r="10" spans="1:21" ht="17.25">
      <c r="A10" t="s">
        <v>596</v>
      </c>
      <c r="B10" t="s" vm="74">
        <v>324</v>
      </c>
      <c r="C10" s="277"/>
      <c r="D10" s="276">
        <v>-5.8258058100000012</v>
      </c>
      <c r="E10" s="276">
        <v>-5.1829456799999996</v>
      </c>
      <c r="F10" s="276">
        <v>-34.467713750000009</v>
      </c>
      <c r="G10" s="276">
        <v>-3.1141961499999993</v>
      </c>
      <c r="H10" s="276">
        <v>-5.4215930100000023</v>
      </c>
      <c r="I10" s="276">
        <v>-1.8836371900000013</v>
      </c>
      <c r="J10" s="276">
        <v>-2.8811809299999998</v>
      </c>
      <c r="K10" s="276">
        <v>-5.4460157999999979</v>
      </c>
      <c r="L10" s="276"/>
      <c r="M10" s="276"/>
      <c r="N10" s="276"/>
      <c r="O10" s="276"/>
      <c r="P10" s="276"/>
      <c r="Q10" s="276"/>
      <c r="R10" s="276"/>
      <c r="S10" s="276"/>
      <c r="T10" s="276"/>
      <c r="U10" s="276"/>
    </row>
    <row r="11" spans="1:21">
      <c r="A11" t="s">
        <v>327</v>
      </c>
      <c r="B11" t="s" vm="74">
        <v>324</v>
      </c>
      <c r="C11" s="277">
        <v>-9.6274330099999972</v>
      </c>
      <c r="D11" s="276">
        <v>-39.729599180000001</v>
      </c>
      <c r="E11" s="276">
        <v>0.54906196000000085</v>
      </c>
      <c r="F11" s="276">
        <v>-2.41580526</v>
      </c>
      <c r="G11" s="276">
        <v>4.4767789300000009</v>
      </c>
      <c r="H11" s="276">
        <v>9.0889231000000024</v>
      </c>
      <c r="I11" s="276">
        <v>-2.6473998500000007</v>
      </c>
      <c r="J11" s="276">
        <v>-8.3118244899999976</v>
      </c>
      <c r="K11" s="276">
        <v>0.25595125000000091</v>
      </c>
      <c r="L11" s="276"/>
      <c r="M11" s="276"/>
      <c r="N11" s="276"/>
      <c r="O11" s="276"/>
      <c r="P11" s="276"/>
      <c r="Q11" s="276"/>
      <c r="R11" s="276"/>
      <c r="S11" s="276"/>
      <c r="T11" s="276"/>
      <c r="U11" s="276"/>
    </row>
    <row r="12" spans="1:21">
      <c r="A12" s="8" t="s">
        <v>328</v>
      </c>
      <c r="B12" s="8" t="s">
        <v>324</v>
      </c>
      <c r="C12" s="292">
        <v>164.74029389003638</v>
      </c>
      <c r="D12" s="327">
        <v>-135.08117940994885</v>
      </c>
      <c r="E12" s="327">
        <v>-60.680109209947773</v>
      </c>
      <c r="F12" s="327">
        <v>176.16458461005652</v>
      </c>
      <c r="G12" s="327">
        <v>92.647808069912941</v>
      </c>
      <c r="H12" s="327">
        <v>-314.78266947997992</v>
      </c>
      <c r="I12" s="327">
        <v>581.08973122998725</v>
      </c>
      <c r="J12" s="327">
        <v>251.93443800999944</v>
      </c>
      <c r="K12" s="327">
        <v>451.97807810999768</v>
      </c>
      <c r="L12" s="276"/>
      <c r="M12" s="276"/>
      <c r="N12" s="276"/>
      <c r="O12" s="276"/>
      <c r="P12" s="276"/>
      <c r="Q12" s="276"/>
      <c r="R12" s="276"/>
      <c r="S12" s="276"/>
      <c r="T12" s="276"/>
      <c r="U12" s="276"/>
    </row>
    <row r="14" spans="1:21">
      <c r="A14" s="56" t="s">
        <v>215</v>
      </c>
    </row>
    <row r="15" spans="1:21">
      <c r="A15" s="93" t="s">
        <v>213</v>
      </c>
      <c r="B15" s="13"/>
      <c r="C15" s="65" t="s">
        <v>216</v>
      </c>
      <c r="D15" s="15" t="s" vm="99">
        <v>30</v>
      </c>
      <c r="E15" s="15" t="s" vm="3">
        <v>69</v>
      </c>
      <c r="F15" s="15" t="s" vm="1">
        <v>217</v>
      </c>
    </row>
    <row r="16" spans="1:21">
      <c r="A16" s="9" t="s">
        <v>323</v>
      </c>
      <c r="B16" t="s" vm="74">
        <v>324</v>
      </c>
      <c r="C16" s="277">
        <v>177.26893985002172</v>
      </c>
      <c r="D16" s="276">
        <v>177.28574472011229</v>
      </c>
      <c r="E16" s="276">
        <v>900.11336339994955</v>
      </c>
      <c r="F16" s="276">
        <v>838.74421221999137</v>
      </c>
      <c r="G16" s="276"/>
      <c r="H16" s="276"/>
      <c r="I16" s="276"/>
      <c r="J16" s="276"/>
    </row>
    <row r="17" spans="1:18">
      <c r="A17" t="s">
        <v>605</v>
      </c>
      <c r="B17" t="s" vm="74">
        <v>324</v>
      </c>
      <c r="C17" s="277">
        <v>9.2404903699999892</v>
      </c>
      <c r="D17" s="276">
        <v>28.101571109999931</v>
      </c>
      <c r="E17" s="276">
        <v>16.94899110999998</v>
      </c>
      <c r="F17" s="276">
        <v>34.512026239999926</v>
      </c>
      <c r="G17" s="276"/>
      <c r="H17" s="276"/>
      <c r="I17" s="276"/>
      <c r="J17" s="276"/>
    </row>
    <row r="18" spans="1:18">
      <c r="A18" t="s">
        <v>325</v>
      </c>
      <c r="B18" t="s" vm="74">
        <v>324</v>
      </c>
      <c r="C18" s="277">
        <v>2.0844942300008205</v>
      </c>
      <c r="D18" s="276">
        <v>5.2399896200000065</v>
      </c>
      <c r="E18" s="276">
        <v>18.80411904000005</v>
      </c>
      <c r="F18" s="276">
        <v>60.044217720000056</v>
      </c>
      <c r="G18" s="276"/>
      <c r="H18" s="276"/>
      <c r="I18" s="276"/>
      <c r="J18" s="276"/>
    </row>
    <row r="19" spans="1:18">
      <c r="A19" t="s">
        <v>326</v>
      </c>
      <c r="B19" t="s" vm="74">
        <v>324</v>
      </c>
      <c r="C19" s="277">
        <v>-14.226197549999998</v>
      </c>
      <c r="D19" s="276">
        <v>-51.865976450000034</v>
      </c>
      <c r="E19" s="276">
        <v>51.599881240000009</v>
      </c>
      <c r="F19" s="276">
        <v>84.96369616000004</v>
      </c>
      <c r="G19" s="276"/>
      <c r="H19" s="276"/>
      <c r="I19" s="276"/>
      <c r="J19" s="276"/>
    </row>
    <row r="20" spans="1:18" ht="17.25">
      <c r="A20" t="s">
        <v>596</v>
      </c>
      <c r="B20" t="s" vm="74">
        <v>324</v>
      </c>
      <c r="C20" s="277"/>
      <c r="D20" s="276">
        <v>-48.590661390000015</v>
      </c>
      <c r="E20" s="276">
        <v>-15.632426929999998</v>
      </c>
      <c r="F20" s="276">
        <v>49.669150700000017</v>
      </c>
      <c r="G20" s="276"/>
      <c r="H20" s="276"/>
      <c r="I20" s="276"/>
      <c r="J20" s="276"/>
    </row>
    <row r="21" spans="1:18">
      <c r="A21" t="s">
        <v>327</v>
      </c>
      <c r="B21" t="s" vm="74">
        <v>324</v>
      </c>
      <c r="C21" s="277">
        <v>-9.627433009999999</v>
      </c>
      <c r="D21" s="276">
        <v>-37.119563550000017</v>
      </c>
      <c r="E21" s="276">
        <v>-1.6143499899999931</v>
      </c>
      <c r="F21" s="276">
        <v>-23.731921930000006</v>
      </c>
      <c r="G21" s="276"/>
      <c r="H21" s="276"/>
      <c r="I21" s="276"/>
      <c r="J21" s="276"/>
    </row>
    <row r="22" spans="1:18">
      <c r="A22" s="8" t="s">
        <v>328</v>
      </c>
      <c r="B22" s="8" t="s">
        <v>324</v>
      </c>
      <c r="C22" s="292">
        <v>164.74029389002254</v>
      </c>
      <c r="D22" s="327">
        <v>73.051104060112181</v>
      </c>
      <c r="E22" s="327">
        <v>970.21957786994972</v>
      </c>
      <c r="F22" s="327">
        <v>1044.2013811099914</v>
      </c>
      <c r="G22" s="276"/>
      <c r="H22" s="276"/>
      <c r="I22" s="276"/>
      <c r="J22" s="276"/>
    </row>
    <row r="23" spans="1:18" ht="17.25">
      <c r="A23" s="260" t="s">
        <v>594</v>
      </c>
      <c r="B23" s="5"/>
      <c r="C23" s="33"/>
      <c r="D23" s="33"/>
    </row>
    <row r="24" spans="1:18">
      <c r="A24" t="s">
        <v>593</v>
      </c>
    </row>
    <row r="26" spans="1:18" ht="18.75">
      <c r="A26" s="55" t="s">
        <v>329</v>
      </c>
    </row>
    <row r="28" spans="1:18">
      <c r="A28" s="56" t="s">
        <v>330</v>
      </c>
    </row>
    <row r="29" spans="1:18">
      <c r="A29" s="93" t="s">
        <v>213</v>
      </c>
      <c r="B29" s="65" t="s" vm="108">
        <v>0</v>
      </c>
      <c r="C29" s="15" t="s" vm="101">
        <v>1</v>
      </c>
      <c r="D29" s="15" t="s" vm="102">
        <v>2</v>
      </c>
      <c r="E29" s="15" t="s" vm="100">
        <v>3</v>
      </c>
      <c r="F29" s="15" t="s" vm="103">
        <v>4</v>
      </c>
      <c r="G29" s="15" t="s" vm="97">
        <v>5</v>
      </c>
      <c r="H29" s="15" t="s" vm="94">
        <v>6</v>
      </c>
      <c r="I29" s="15" t="s" vm="4">
        <v>7</v>
      </c>
      <c r="J29" s="15" t="s" vm="5">
        <v>8</v>
      </c>
    </row>
    <row r="30" spans="1:18">
      <c r="A30" t="s" vm="8">
        <v>10</v>
      </c>
      <c r="B30" s="277">
        <v>227.73482275000762</v>
      </c>
      <c r="C30" s="276">
        <v>164.07702939999319</v>
      </c>
      <c r="D30" s="276">
        <v>141.71249545000052</v>
      </c>
      <c r="E30" s="276">
        <v>165.37511670000148</v>
      </c>
      <c r="F30" s="276">
        <v>180.63226107999731</v>
      </c>
      <c r="G30" s="276">
        <v>123.24761042999887</v>
      </c>
      <c r="H30" s="276">
        <v>149.84049927999979</v>
      </c>
      <c r="I30" s="276">
        <v>179.95131892000126</v>
      </c>
      <c r="J30" s="276">
        <v>187.89129629999948</v>
      </c>
      <c r="K30" s="276"/>
      <c r="L30" s="276"/>
      <c r="M30" s="276"/>
      <c r="N30" s="276"/>
      <c r="O30" s="276"/>
      <c r="P30" s="276"/>
      <c r="Q30" s="276"/>
      <c r="R30" s="276"/>
    </row>
    <row r="31" spans="1:18">
      <c r="A31" t="s" vm="9">
        <v>14</v>
      </c>
      <c r="B31" s="277">
        <v>-15.3314</v>
      </c>
      <c r="C31" s="276">
        <v>-14.8302</v>
      </c>
      <c r="D31" s="276">
        <v>-14.5078</v>
      </c>
      <c r="E31" s="276">
        <v>-15.174099999999999</v>
      </c>
      <c r="F31" s="276">
        <v>-15.661899999999999</v>
      </c>
      <c r="G31" s="276">
        <v>-15.974600000000001</v>
      </c>
      <c r="H31" s="276">
        <v>-15.477399999999999</v>
      </c>
      <c r="I31" s="276">
        <v>-15.123699999999999</v>
      </c>
      <c r="J31" s="276">
        <v>-14.235200000000001</v>
      </c>
      <c r="K31" s="276"/>
      <c r="L31" s="276"/>
      <c r="M31" s="276"/>
      <c r="N31" s="276"/>
      <c r="O31" s="276"/>
      <c r="P31" s="276"/>
      <c r="Q31" s="276"/>
      <c r="R31" s="276"/>
    </row>
    <row r="32" spans="1:18">
      <c r="A32" t="s" vm="10">
        <v>17</v>
      </c>
      <c r="B32" s="277">
        <v>-30.74362247000122</v>
      </c>
      <c r="C32" s="276">
        <v>-215.01125364000796</v>
      </c>
      <c r="D32" s="276">
        <v>-157.11309000999688</v>
      </c>
      <c r="E32" s="276">
        <v>30.369178449996948</v>
      </c>
      <c r="F32" s="276">
        <v>-65.587658429998399</v>
      </c>
      <c r="G32" s="276">
        <v>-434.692110800004</v>
      </c>
      <c r="H32" s="276">
        <v>422.06771119000052</v>
      </c>
      <c r="I32" s="276">
        <v>55.727885379999279</v>
      </c>
      <c r="J32" s="276">
        <v>281.63414350999977</v>
      </c>
      <c r="K32" s="276"/>
      <c r="L32" s="276"/>
      <c r="M32" s="276"/>
      <c r="N32" s="276"/>
      <c r="O32" s="276"/>
      <c r="P32" s="276"/>
      <c r="Q32" s="276"/>
      <c r="R32" s="276"/>
    </row>
    <row r="33" spans="1:18">
      <c r="A33" s="9" t="s">
        <v>18</v>
      </c>
      <c r="B33" s="324">
        <v>181.65980028000641</v>
      </c>
      <c r="C33" s="325">
        <v>-65.764424240014762</v>
      </c>
      <c r="D33" s="325">
        <v>-29.908394559996367</v>
      </c>
      <c r="E33" s="325">
        <v>180.57019514999843</v>
      </c>
      <c r="F33" s="325">
        <v>99.382702649998905</v>
      </c>
      <c r="G33" s="325">
        <v>-327.41910037000514</v>
      </c>
      <c r="H33" s="325">
        <v>556.43081047000032</v>
      </c>
      <c r="I33" s="325">
        <v>220.55550430000056</v>
      </c>
      <c r="J33" s="325">
        <v>455.29023980999926</v>
      </c>
      <c r="K33" s="276"/>
      <c r="L33" s="276"/>
      <c r="M33" s="276"/>
      <c r="N33" s="276"/>
      <c r="O33" s="276"/>
      <c r="P33" s="276"/>
      <c r="Q33" s="276"/>
      <c r="R33" s="276"/>
    </row>
    <row r="34" spans="1:18">
      <c r="A34" t="s" vm="11">
        <v>120</v>
      </c>
      <c r="B34" s="277">
        <v>-0.91125107999999999</v>
      </c>
      <c r="C34" s="276">
        <v>-0.71606504000000004</v>
      </c>
      <c r="D34" s="276">
        <v>-1.3628729499999999</v>
      </c>
      <c r="E34" s="276">
        <v>-0.66512143999999995</v>
      </c>
      <c r="F34" s="276">
        <v>-1.01165536</v>
      </c>
      <c r="G34" s="276">
        <v>-0.85710845999999996</v>
      </c>
      <c r="H34" s="276">
        <v>-1.26826029</v>
      </c>
      <c r="I34" s="276">
        <v>-0.98251465000000004</v>
      </c>
      <c r="J34" s="276">
        <v>-0.73287429000000004</v>
      </c>
      <c r="K34" s="276"/>
      <c r="L34" s="276"/>
      <c r="M34" s="276"/>
      <c r="N34" s="276"/>
      <c r="O34" s="276"/>
      <c r="P34" s="276"/>
      <c r="Q34" s="276"/>
      <c r="R34" s="276"/>
    </row>
    <row r="35" spans="1:18">
      <c r="A35" s="9" t="s">
        <v>23</v>
      </c>
      <c r="B35" s="324">
        <v>180.74854920000641</v>
      </c>
      <c r="C35" s="325">
        <v>-66.480489280014766</v>
      </c>
      <c r="D35" s="325">
        <v>-31.271267509996367</v>
      </c>
      <c r="E35" s="325">
        <v>179.90507370999842</v>
      </c>
      <c r="F35" s="325">
        <v>98.371047289998899</v>
      </c>
      <c r="G35" s="325">
        <v>-328.27620883000515</v>
      </c>
      <c r="H35" s="325">
        <v>555.16255018000038</v>
      </c>
      <c r="I35" s="325">
        <v>219.57298965000055</v>
      </c>
      <c r="J35" s="325">
        <v>454.55736551999928</v>
      </c>
      <c r="K35" s="276"/>
      <c r="L35" s="276"/>
      <c r="M35" s="276"/>
      <c r="N35" s="276"/>
      <c r="O35" s="276"/>
      <c r="P35" s="276"/>
      <c r="Q35" s="276"/>
      <c r="R35" s="276"/>
    </row>
    <row r="36" spans="1:18">
      <c r="A36" t="s" vm="12">
        <v>197</v>
      </c>
      <c r="B36" s="277">
        <v>-3.4796093499999987</v>
      </c>
      <c r="C36" s="276">
        <v>-2.3635044000000018</v>
      </c>
      <c r="D36" s="276">
        <v>4.2320969999999924</v>
      </c>
      <c r="E36" s="276">
        <v>-6.073029069999996</v>
      </c>
      <c r="F36" s="276">
        <v>0.96581698000000415</v>
      </c>
      <c r="G36" s="276">
        <v>2.703339880000005</v>
      </c>
      <c r="H36" s="276">
        <v>7.1804430500000045</v>
      </c>
      <c r="I36" s="276">
        <v>-9.5673789499999877</v>
      </c>
      <c r="J36" s="276">
        <v>-1.2197370999999941</v>
      </c>
      <c r="K36" s="276"/>
      <c r="L36" s="276"/>
      <c r="M36" s="276"/>
      <c r="N36" s="276"/>
      <c r="O36" s="276"/>
      <c r="P36" s="276"/>
      <c r="Q36" s="276"/>
      <c r="R36" s="276"/>
    </row>
    <row r="37" spans="1:18">
      <c r="A37" s="9" t="s">
        <v>25</v>
      </c>
      <c r="B37" s="324">
        <v>177.2689398500064</v>
      </c>
      <c r="C37" s="325">
        <v>-68.843993680014762</v>
      </c>
      <c r="D37" s="325">
        <v>-27.039170509996374</v>
      </c>
      <c r="E37" s="325">
        <v>173.83204463999843</v>
      </c>
      <c r="F37" s="325">
        <v>99.336864269998898</v>
      </c>
      <c r="G37" s="325">
        <v>-325.57286895000516</v>
      </c>
      <c r="H37" s="325">
        <v>562.34299323000039</v>
      </c>
      <c r="I37" s="325">
        <v>210.00561070000057</v>
      </c>
      <c r="J37" s="325">
        <v>453.33762841999931</v>
      </c>
      <c r="K37" s="276"/>
      <c r="L37" s="276"/>
      <c r="M37" s="276"/>
      <c r="N37" s="276"/>
      <c r="O37" s="276"/>
      <c r="P37" s="276"/>
      <c r="Q37" s="276"/>
      <c r="R37" s="276"/>
    </row>
    <row r="38" spans="1:18">
      <c r="A38" t="s" vm="13">
        <v>26</v>
      </c>
      <c r="B38" s="277">
        <v>-38.999166769999995</v>
      </c>
      <c r="C38" s="276">
        <v>15.145678610000001</v>
      </c>
      <c r="D38" s="276">
        <v>5.9486175100000009</v>
      </c>
      <c r="E38" s="276">
        <v>-38.24304996</v>
      </c>
      <c r="F38" s="276">
        <v>-21.854109999999999</v>
      </c>
      <c r="G38" s="276">
        <v>71.600318000000001</v>
      </c>
      <c r="H38" s="276">
        <v>-123.7154584</v>
      </c>
      <c r="I38" s="276">
        <v>-46.20123435</v>
      </c>
      <c r="J38" s="276">
        <v>-99.734278250000003</v>
      </c>
      <c r="K38" s="276"/>
      <c r="L38" s="276"/>
      <c r="M38" s="276"/>
      <c r="N38" s="276"/>
      <c r="O38" s="276"/>
      <c r="P38" s="276"/>
      <c r="Q38" s="276"/>
      <c r="R38" s="276"/>
    </row>
    <row r="39" spans="1:18" ht="15.75" thickBot="1">
      <c r="A39" s="252" t="s">
        <v>27</v>
      </c>
      <c r="B39" s="332">
        <v>138.26977308000642</v>
      </c>
      <c r="C39" s="333">
        <v>-53.698315070014758</v>
      </c>
      <c r="D39" s="333">
        <v>-21.090552999996373</v>
      </c>
      <c r="E39" s="333">
        <v>135.58899467999842</v>
      </c>
      <c r="F39" s="333">
        <v>77.482754269998907</v>
      </c>
      <c r="G39" s="333">
        <v>-253.97255095000514</v>
      </c>
      <c r="H39" s="333">
        <v>438.6275348300004</v>
      </c>
      <c r="I39" s="333">
        <v>163.80437635000058</v>
      </c>
      <c r="J39" s="333">
        <v>353.60335016999932</v>
      </c>
      <c r="K39" s="276"/>
      <c r="L39" s="276"/>
      <c r="M39" s="276"/>
      <c r="N39" s="276"/>
      <c r="O39" s="276"/>
      <c r="P39" s="276"/>
      <c r="Q39" s="276"/>
      <c r="R39" s="276"/>
    </row>
    <row r="40" spans="1:18">
      <c r="B40" s="31"/>
      <c r="C40" s="31"/>
      <c r="D40" s="31"/>
      <c r="E40" s="31"/>
      <c r="F40" s="31"/>
    </row>
    <row r="41" spans="1:18">
      <c r="A41" s="56" t="s">
        <v>331</v>
      </c>
      <c r="D41" s="31"/>
      <c r="E41" s="31"/>
      <c r="F41" s="31"/>
    </row>
    <row r="42" spans="1:18">
      <c r="A42" s="56"/>
      <c r="B42" s="10"/>
      <c r="D42" s="31"/>
      <c r="E42" s="31"/>
      <c r="F42" s="31"/>
    </row>
    <row r="43" spans="1:18">
      <c r="A43" s="93" t="s">
        <v>213</v>
      </c>
      <c r="B43" s="65" t="s">
        <v>216</v>
      </c>
      <c r="C43" s="15" t="s" vm="99">
        <v>30</v>
      </c>
      <c r="D43" s="15" t="s" vm="3">
        <v>69</v>
      </c>
      <c r="E43" s="15" t="s" vm="1">
        <v>217</v>
      </c>
      <c r="F43" s="31"/>
    </row>
    <row r="44" spans="1:18">
      <c r="A44" t="s" vm="8">
        <v>10</v>
      </c>
      <c r="B44" s="277">
        <v>227.73482274999762</v>
      </c>
      <c r="C44" s="276">
        <v>651.7969026299985</v>
      </c>
      <c r="D44" s="276">
        <v>640.93072492999988</v>
      </c>
      <c r="E44" s="276">
        <v>971.55952927000033</v>
      </c>
      <c r="F44" s="31"/>
      <c r="G44" s="31"/>
      <c r="H44" s="31"/>
      <c r="I44" s="31"/>
    </row>
    <row r="45" spans="1:18">
      <c r="A45" t="s" vm="9">
        <v>14</v>
      </c>
      <c r="B45" s="277">
        <v>-15.3314</v>
      </c>
      <c r="C45" s="276">
        <v>-60.173999999999999</v>
      </c>
      <c r="D45" s="276">
        <v>-60.810899999999997</v>
      </c>
      <c r="E45" s="276">
        <v>-56.239800000000002</v>
      </c>
      <c r="F45" s="31"/>
      <c r="G45" s="31"/>
      <c r="H45" s="31"/>
      <c r="I45" s="31"/>
    </row>
    <row r="46" spans="1:18">
      <c r="A46" t="s" vm="10">
        <v>17</v>
      </c>
      <c r="B46" s="277">
        <v>-30.743622469996929</v>
      </c>
      <c r="C46" s="276">
        <v>-407.3428236299963</v>
      </c>
      <c r="D46" s="276">
        <v>324.73762927999809</v>
      </c>
      <c r="E46" s="276">
        <v>-74.754113030001292</v>
      </c>
      <c r="F46" s="31"/>
      <c r="G46" s="31"/>
      <c r="H46" s="31"/>
      <c r="I46" s="31"/>
    </row>
    <row r="47" spans="1:18">
      <c r="A47" s="9" t="s">
        <v>18</v>
      </c>
      <c r="B47" s="324">
        <v>181.6598002800007</v>
      </c>
      <c r="C47" s="325">
        <v>184.28007900000222</v>
      </c>
      <c r="D47" s="325">
        <v>904.85745420999797</v>
      </c>
      <c r="E47" s="325">
        <v>840.56561623999914</v>
      </c>
      <c r="F47" s="31"/>
      <c r="G47" s="31"/>
      <c r="H47" s="31"/>
      <c r="I47" s="31"/>
    </row>
    <row r="48" spans="1:18">
      <c r="A48" t="s" vm="11">
        <v>120</v>
      </c>
      <c r="B48" s="277">
        <v>-0.91125107999999988</v>
      </c>
      <c r="C48" s="276">
        <v>-3.7557147899999994</v>
      </c>
      <c r="D48" s="276">
        <v>-3.8407576899999998</v>
      </c>
      <c r="E48" s="276">
        <v>-3.2754547700000001</v>
      </c>
      <c r="F48" s="31"/>
      <c r="G48" s="31"/>
      <c r="H48" s="31"/>
      <c r="I48" s="31"/>
    </row>
    <row r="49" spans="1:19">
      <c r="A49" s="9" t="s">
        <v>23</v>
      </c>
      <c r="B49" s="324">
        <v>180.7485492000007</v>
      </c>
      <c r="C49" s="325">
        <v>180.5243642100022</v>
      </c>
      <c r="D49" s="325">
        <v>901.01669651999794</v>
      </c>
      <c r="E49" s="325">
        <v>837.29016146999913</v>
      </c>
      <c r="F49" s="31"/>
      <c r="G49" s="31"/>
      <c r="H49" s="31"/>
      <c r="I49" s="31"/>
    </row>
    <row r="50" spans="1:19">
      <c r="A50" t="s" vm="12">
        <v>197</v>
      </c>
      <c r="B50" s="277">
        <v>-3.4796093500000014</v>
      </c>
      <c r="C50" s="276">
        <v>-3.2386194900000023</v>
      </c>
      <c r="D50" s="276">
        <v>-0.9033331200000122</v>
      </c>
      <c r="E50" s="276">
        <v>1.4540507499999777</v>
      </c>
      <c r="F50" s="31"/>
      <c r="G50" s="31"/>
      <c r="H50" s="31"/>
      <c r="I50" s="31"/>
    </row>
    <row r="51" spans="1:19">
      <c r="A51" s="9" t="s">
        <v>25</v>
      </c>
      <c r="B51" s="324">
        <v>177.26893985000069</v>
      </c>
      <c r="C51" s="325">
        <v>177.28574472000221</v>
      </c>
      <c r="D51" s="325">
        <v>900.11336339999798</v>
      </c>
      <c r="E51" s="325">
        <v>838.7442122199991</v>
      </c>
      <c r="F51" s="31"/>
      <c r="G51" s="31"/>
      <c r="H51" s="31"/>
      <c r="I51" s="31"/>
    </row>
    <row r="52" spans="1:19">
      <c r="A52" t="s" vm="13">
        <v>26</v>
      </c>
      <c r="B52" s="277">
        <v>-38.999166769999995</v>
      </c>
      <c r="C52" s="276">
        <v>-39.002863840000003</v>
      </c>
      <c r="D52" s="276">
        <v>-198.05065300000004</v>
      </c>
      <c r="E52" s="276">
        <v>-184.5237267</v>
      </c>
      <c r="F52" s="31"/>
      <c r="G52" s="31"/>
      <c r="H52" s="31"/>
      <c r="I52" s="31"/>
    </row>
    <row r="53" spans="1:19" ht="15.75" thickBot="1">
      <c r="A53" s="252" t="s">
        <v>27</v>
      </c>
      <c r="B53" s="332">
        <v>138.2697730800007</v>
      </c>
      <c r="C53" s="333">
        <v>138.28288088000221</v>
      </c>
      <c r="D53" s="333">
        <v>702.06271039999797</v>
      </c>
      <c r="E53" s="333">
        <v>654.2204855199991</v>
      </c>
      <c r="F53" s="31"/>
      <c r="G53" s="31"/>
      <c r="H53" s="31"/>
      <c r="I53" s="31"/>
    </row>
    <row r="54" spans="1:19">
      <c r="B54" s="31"/>
      <c r="C54" s="31"/>
      <c r="D54" s="31"/>
      <c r="E54" s="31"/>
      <c r="F54" s="31"/>
    </row>
    <row r="55" spans="1:19">
      <c r="A55" s="56" t="s">
        <v>606</v>
      </c>
    </row>
    <row r="56" spans="1:19">
      <c r="A56" s="93" t="s">
        <v>213</v>
      </c>
      <c r="B56" s="15" t="s" vm="108">
        <v>0</v>
      </c>
      <c r="C56" s="15" t="s" vm="101">
        <v>1</v>
      </c>
      <c r="D56" s="15" t="s" vm="102">
        <v>2</v>
      </c>
      <c r="E56" s="15" t="s" vm="100">
        <v>3</v>
      </c>
      <c r="F56" s="15" t="s" vm="103">
        <v>4</v>
      </c>
      <c r="G56" s="15" t="s" vm="97">
        <v>5</v>
      </c>
      <c r="H56" s="15" t="s" vm="94">
        <v>6</v>
      </c>
      <c r="I56" s="15" t="s" vm="4">
        <v>7</v>
      </c>
      <c r="J56" s="15" t="s" vm="5">
        <v>8</v>
      </c>
    </row>
    <row r="57" spans="1:19">
      <c r="A57" t="s" vm="8">
        <v>10</v>
      </c>
      <c r="B57" s="277">
        <v>0.50169701000000011</v>
      </c>
      <c r="C57" s="276">
        <v>0.39721956000000014</v>
      </c>
      <c r="D57" s="276">
        <v>0.61673438000000003</v>
      </c>
      <c r="E57" s="276">
        <v>0.37825217999999999</v>
      </c>
      <c r="F57" s="276">
        <v>0.22963848999999995</v>
      </c>
      <c r="G57" s="276">
        <v>0.33784999999999998</v>
      </c>
      <c r="H57" s="276">
        <v>2.8893110000000045E-2</v>
      </c>
      <c r="I57" s="276">
        <v>-0.14443074000000006</v>
      </c>
      <c r="J57" s="276">
        <v>-8.5296280000000002E-2</v>
      </c>
      <c r="K57" s="276"/>
      <c r="L57" s="276"/>
      <c r="M57" s="276"/>
      <c r="N57" s="276"/>
      <c r="O57" s="276"/>
      <c r="P57" s="276"/>
      <c r="Q57" s="276"/>
      <c r="R57" s="276"/>
      <c r="S57" s="276"/>
    </row>
    <row r="58" spans="1:19">
      <c r="A58" t="s" vm="9">
        <v>14</v>
      </c>
      <c r="B58" s="277">
        <v>118.18936832</v>
      </c>
      <c r="C58" s="276">
        <v>107.34439726999996</v>
      </c>
      <c r="D58" s="276">
        <v>86.554842820000005</v>
      </c>
      <c r="E58" s="276">
        <v>112.87212087</v>
      </c>
      <c r="F58" s="276">
        <v>115.11714516999999</v>
      </c>
      <c r="G58" s="276">
        <v>100.56313970000001</v>
      </c>
      <c r="H58" s="276">
        <v>78.735303309999992</v>
      </c>
      <c r="I58" s="276">
        <v>105.82928317999998</v>
      </c>
      <c r="J58" s="276">
        <v>107.94437208000001</v>
      </c>
      <c r="K58" s="276"/>
      <c r="L58" s="276"/>
      <c r="M58" s="276"/>
      <c r="N58" s="276"/>
      <c r="O58" s="276"/>
      <c r="P58" s="276"/>
      <c r="Q58" s="276"/>
      <c r="R58" s="276"/>
      <c r="S58" s="276"/>
    </row>
    <row r="59" spans="1:19">
      <c r="A59" t="s" vm="10">
        <v>17</v>
      </c>
      <c r="B59" s="277">
        <v>-6.4655500000000005E-3</v>
      </c>
      <c r="C59" s="276">
        <v>2.6275999999999995E-3</v>
      </c>
      <c r="D59" s="276">
        <v>4.3120999999999996E-4</v>
      </c>
      <c r="E59" s="276">
        <v>2.18213E-3</v>
      </c>
      <c r="F59" s="276">
        <v>-1.2622200000000001E-3</v>
      </c>
      <c r="G59" s="276">
        <v>-1.15156E-3</v>
      </c>
      <c r="H59" s="276">
        <v>-6.6714999999999993E-4</v>
      </c>
      <c r="I59" s="276">
        <v>-3.8569999999999998E-5</v>
      </c>
      <c r="J59" s="276">
        <v>1.3780000000000002E-4</v>
      </c>
      <c r="K59" s="276"/>
      <c r="L59" s="276"/>
      <c r="M59" s="276"/>
      <c r="N59" s="276"/>
      <c r="O59" s="276"/>
      <c r="P59" s="276"/>
      <c r="Q59" s="276"/>
      <c r="R59" s="276"/>
      <c r="S59" s="276"/>
    </row>
    <row r="60" spans="1:19">
      <c r="A60" s="9" t="s">
        <v>18</v>
      </c>
      <c r="B60" s="324">
        <v>118.68459978</v>
      </c>
      <c r="C60" s="325">
        <v>107.74424442999995</v>
      </c>
      <c r="D60" s="325">
        <v>87.172008410000004</v>
      </c>
      <c r="E60" s="325">
        <v>113.25255518</v>
      </c>
      <c r="F60" s="325">
        <v>115.34552143999998</v>
      </c>
      <c r="G60" s="325">
        <v>100.89983814000001</v>
      </c>
      <c r="H60" s="325">
        <v>78.763529269999992</v>
      </c>
      <c r="I60" s="325">
        <v>105.68481386999997</v>
      </c>
      <c r="J60" s="325">
        <v>107.85921360000002</v>
      </c>
      <c r="K60" s="276"/>
      <c r="L60" s="276"/>
      <c r="M60" s="276"/>
      <c r="N60" s="276"/>
      <c r="O60" s="276"/>
      <c r="P60" s="276"/>
      <c r="Q60" s="276"/>
      <c r="R60" s="276"/>
      <c r="S60" s="276"/>
    </row>
    <row r="61" spans="1:19">
      <c r="A61" t="s" vm="11">
        <v>120</v>
      </c>
      <c r="B61" s="277">
        <v>-109.44410941</v>
      </c>
      <c r="C61" s="276">
        <v>-105.0999446</v>
      </c>
      <c r="D61" s="276">
        <v>-87.290475619999995</v>
      </c>
      <c r="E61" s="276">
        <v>-95.478299850000013</v>
      </c>
      <c r="F61" s="276">
        <v>-107.54403827999992</v>
      </c>
      <c r="G61" s="276">
        <v>-98.927903720000103</v>
      </c>
      <c r="H61" s="276">
        <v>-78.079305220000009</v>
      </c>
      <c r="I61" s="276">
        <v>-94.484211940000094</v>
      </c>
      <c r="J61" s="276">
        <v>-104.76698289000001</v>
      </c>
      <c r="K61" s="276"/>
      <c r="L61" s="276"/>
      <c r="M61" s="276"/>
      <c r="N61" s="276"/>
      <c r="O61" s="276"/>
      <c r="P61" s="276"/>
      <c r="Q61" s="276"/>
      <c r="R61" s="276"/>
      <c r="S61" s="276"/>
    </row>
    <row r="62" spans="1:19">
      <c r="A62" s="9" t="s">
        <v>23</v>
      </c>
      <c r="B62" s="324">
        <v>9.2404903700000034</v>
      </c>
      <c r="C62" s="325">
        <v>2.6442998299999516</v>
      </c>
      <c r="D62" s="325">
        <v>-0.1184672099999915</v>
      </c>
      <c r="E62" s="325">
        <v>17.774255329999988</v>
      </c>
      <c r="F62" s="325">
        <v>7.8014831600000605</v>
      </c>
      <c r="G62" s="325">
        <v>1.9719344199999114</v>
      </c>
      <c r="H62" s="325">
        <v>0.68422404999998321</v>
      </c>
      <c r="I62" s="325">
        <v>11.200601929999877</v>
      </c>
      <c r="J62" s="325">
        <v>3.0922307100000097</v>
      </c>
      <c r="K62" s="276"/>
      <c r="L62" s="276"/>
      <c r="M62" s="276"/>
      <c r="N62" s="276"/>
      <c r="O62" s="276"/>
      <c r="P62" s="276"/>
      <c r="Q62" s="276"/>
      <c r="R62" s="276"/>
      <c r="S62" s="276"/>
    </row>
    <row r="63" spans="1:19">
      <c r="A63" t="s" vm="12">
        <v>197</v>
      </c>
      <c r="B63" s="277">
        <v>0</v>
      </c>
      <c r="C63" s="276">
        <v>0</v>
      </c>
      <c r="D63" s="276">
        <v>0</v>
      </c>
      <c r="E63" s="276">
        <v>0</v>
      </c>
      <c r="F63" s="276">
        <v>0</v>
      </c>
      <c r="G63" s="276">
        <v>0</v>
      </c>
      <c r="H63" s="276">
        <v>0</v>
      </c>
      <c r="I63" s="276">
        <v>0</v>
      </c>
      <c r="J63" s="276">
        <v>0</v>
      </c>
      <c r="K63" s="276"/>
      <c r="L63" s="276"/>
      <c r="M63" s="276"/>
      <c r="N63" s="276"/>
      <c r="O63" s="276"/>
      <c r="P63" s="276"/>
      <c r="Q63" s="276"/>
      <c r="R63" s="276"/>
      <c r="S63" s="276"/>
    </row>
    <row r="64" spans="1:19">
      <c r="A64" s="9" t="s">
        <v>25</v>
      </c>
      <c r="B64" s="324">
        <v>9.2404903700000034</v>
      </c>
      <c r="C64" s="325">
        <v>2.6442998299999516</v>
      </c>
      <c r="D64" s="325">
        <v>-0.1184672099999915</v>
      </c>
      <c r="E64" s="325">
        <v>17.774255329999988</v>
      </c>
      <c r="F64" s="325">
        <v>7.8014831600000605</v>
      </c>
      <c r="G64" s="325">
        <v>1.9719344199999114</v>
      </c>
      <c r="H64" s="325">
        <v>0.68422404999998321</v>
      </c>
      <c r="I64" s="325">
        <v>11.200601929999877</v>
      </c>
      <c r="J64" s="325">
        <v>3.0922307100000097</v>
      </c>
      <c r="K64" s="276"/>
      <c r="L64" s="276"/>
      <c r="M64" s="276"/>
      <c r="N64" s="276"/>
      <c r="O64" s="276"/>
      <c r="P64" s="276"/>
      <c r="Q64" s="276"/>
      <c r="R64" s="276"/>
      <c r="S64" s="276"/>
    </row>
    <row r="65" spans="1:19">
      <c r="A65" t="s" vm="13">
        <v>26</v>
      </c>
      <c r="B65" s="277">
        <v>-2.0329079999999999</v>
      </c>
      <c r="C65" s="276">
        <v>-0.59220799999999996</v>
      </c>
      <c r="D65" s="276">
        <v>2.6062999999999999E-2</v>
      </c>
      <c r="E65" s="276">
        <v>-3.9103340000000002</v>
      </c>
      <c r="F65" s="276">
        <v>-1.716507</v>
      </c>
      <c r="G65" s="276">
        <v>-0.45489800000000002</v>
      </c>
      <c r="H65" s="276">
        <v>-0.15053</v>
      </c>
      <c r="I65" s="276">
        <v>-2.4641310000000001</v>
      </c>
      <c r="J65" s="276">
        <v>-0.68028999999999995</v>
      </c>
      <c r="K65" s="276"/>
      <c r="L65" s="276"/>
      <c r="M65" s="276"/>
      <c r="N65" s="276"/>
      <c r="O65" s="276"/>
      <c r="P65" s="276"/>
      <c r="Q65" s="276"/>
      <c r="R65" s="276"/>
      <c r="S65" s="276"/>
    </row>
    <row r="66" spans="1:19" ht="15.75" thickBot="1">
      <c r="A66" s="252" t="s">
        <v>27</v>
      </c>
      <c r="B66" s="332">
        <v>7.2075823700000035</v>
      </c>
      <c r="C66" s="333">
        <v>2.0520918299999518</v>
      </c>
      <c r="D66" s="333">
        <v>-9.2404209999991493E-2</v>
      </c>
      <c r="E66" s="333">
        <v>13.863921329999988</v>
      </c>
      <c r="F66" s="333">
        <v>6.0849761600000605</v>
      </c>
      <c r="G66" s="333">
        <v>1.5170364199999113</v>
      </c>
      <c r="H66" s="333">
        <v>0.53369404999998316</v>
      </c>
      <c r="I66" s="333">
        <v>8.7364709299998768</v>
      </c>
      <c r="J66" s="333">
        <v>2.4119407100000099</v>
      </c>
      <c r="K66" s="276"/>
      <c r="L66" s="276"/>
      <c r="M66" s="276"/>
      <c r="N66" s="276"/>
      <c r="O66" s="276"/>
      <c r="P66" s="276"/>
      <c r="Q66" s="276"/>
      <c r="R66" s="276"/>
      <c r="S66" s="276"/>
    </row>
    <row r="67" spans="1:19">
      <c r="B67" s="31"/>
      <c r="C67" s="31"/>
      <c r="D67" s="31"/>
      <c r="E67" s="31"/>
      <c r="K67" s="276">
        <v>0</v>
      </c>
    </row>
    <row r="68" spans="1:19">
      <c r="A68" s="56" t="s">
        <v>607</v>
      </c>
      <c r="D68" s="31"/>
      <c r="E68" s="31"/>
    </row>
    <row r="69" spans="1:19">
      <c r="A69" s="56"/>
      <c r="B69" s="10"/>
      <c r="D69" s="31"/>
      <c r="E69" s="31"/>
    </row>
    <row r="70" spans="1:19">
      <c r="A70" s="93" t="s">
        <v>213</v>
      </c>
      <c r="B70" s="65" t="s">
        <v>216</v>
      </c>
      <c r="C70" s="15" t="s" vm="99">
        <v>30</v>
      </c>
      <c r="D70" s="15" t="s" vm="3">
        <v>69</v>
      </c>
      <c r="E70" s="15" t="s" vm="1">
        <v>217</v>
      </c>
    </row>
    <row r="71" spans="1:19">
      <c r="A71" t="s" vm="8">
        <v>10</v>
      </c>
      <c r="B71" s="277">
        <v>0.50169701000000011</v>
      </c>
      <c r="C71" s="276">
        <v>1.6218446100000008</v>
      </c>
      <c r="D71" s="276">
        <v>0.13701608999999987</v>
      </c>
      <c r="E71" s="276">
        <v>-0.61798326999999997</v>
      </c>
      <c r="F71" s="276"/>
      <c r="G71" s="276"/>
      <c r="H71" s="276"/>
    </row>
    <row r="72" spans="1:19">
      <c r="A72" t="s" vm="9">
        <v>14</v>
      </c>
      <c r="B72" s="277">
        <v>118.18936832000001</v>
      </c>
      <c r="C72" s="276">
        <v>421.88850613000028</v>
      </c>
      <c r="D72" s="276">
        <v>393.07209827000003</v>
      </c>
      <c r="E72" s="276">
        <v>327.37740696000003</v>
      </c>
      <c r="F72" s="276"/>
      <c r="G72" s="276"/>
      <c r="H72" s="276"/>
    </row>
    <row r="73" spans="1:19">
      <c r="A73" t="s" vm="10">
        <v>17</v>
      </c>
      <c r="B73" s="277">
        <v>-6.4655500000000005E-3</v>
      </c>
      <c r="C73" s="276">
        <v>3.9787199999999998E-3</v>
      </c>
      <c r="D73" s="276">
        <v>-1.7194799999999998E-3</v>
      </c>
      <c r="E73" s="276">
        <v>1.8469199999999999E-3</v>
      </c>
      <c r="F73" s="276"/>
      <c r="G73" s="276"/>
      <c r="H73" s="276"/>
    </row>
    <row r="74" spans="1:19">
      <c r="A74" s="9" t="s">
        <v>18</v>
      </c>
      <c r="B74" s="324">
        <v>118.68459978000001</v>
      </c>
      <c r="C74" s="325">
        <v>423.51432946000028</v>
      </c>
      <c r="D74" s="325">
        <v>393.20739487999998</v>
      </c>
      <c r="E74" s="325">
        <v>326.76127061</v>
      </c>
      <c r="F74" s="276"/>
      <c r="G74" s="276"/>
      <c r="H74" s="276"/>
    </row>
    <row r="75" spans="1:19">
      <c r="A75" t="s" vm="11">
        <v>120</v>
      </c>
      <c r="B75" s="277">
        <v>-109.44410941</v>
      </c>
      <c r="C75" s="276">
        <v>-395.41275834999999</v>
      </c>
      <c r="D75" s="276">
        <v>-376.25840376999946</v>
      </c>
      <c r="E75" s="276">
        <v>-292.24924436999993</v>
      </c>
      <c r="F75" s="276"/>
      <c r="G75" s="276"/>
      <c r="H75" s="276"/>
    </row>
    <row r="76" spans="1:19">
      <c r="A76" s="9" t="s">
        <v>23</v>
      </c>
      <c r="B76" s="324">
        <v>9.2404903700000176</v>
      </c>
      <c r="C76" s="325">
        <v>28.101571110000293</v>
      </c>
      <c r="D76" s="325">
        <v>16.94899111000052</v>
      </c>
      <c r="E76" s="325">
        <v>34.512026240000068</v>
      </c>
      <c r="F76" s="276"/>
      <c r="G76" s="276"/>
      <c r="H76" s="276"/>
    </row>
    <row r="77" spans="1:19">
      <c r="A77" t="s" vm="12">
        <v>197</v>
      </c>
      <c r="B77" s="277">
        <v>0</v>
      </c>
      <c r="C77" s="276">
        <v>0</v>
      </c>
      <c r="D77" s="276">
        <v>0</v>
      </c>
      <c r="E77" s="276">
        <v>0</v>
      </c>
      <c r="F77" s="276"/>
      <c r="G77" s="276"/>
      <c r="H77" s="276"/>
    </row>
    <row r="78" spans="1:19">
      <c r="A78" s="9" t="s">
        <v>25</v>
      </c>
      <c r="B78" s="324">
        <v>9.2404903700000176</v>
      </c>
      <c r="C78" s="325">
        <v>28.101571110000293</v>
      </c>
      <c r="D78" s="325">
        <v>16.94899111000052</v>
      </c>
      <c r="E78" s="325">
        <v>34.512026240000068</v>
      </c>
      <c r="F78" s="276"/>
      <c r="G78" s="276"/>
      <c r="H78" s="276"/>
    </row>
    <row r="79" spans="1:19">
      <c r="A79" t="s" vm="13">
        <v>26</v>
      </c>
      <c r="B79" s="277">
        <v>-2.0329079999999999</v>
      </c>
      <c r="C79" s="276">
        <v>-6.1929860000000003</v>
      </c>
      <c r="D79" s="276">
        <v>-3.7498490000000002</v>
      </c>
      <c r="E79" s="276">
        <v>-7.6517970000000002</v>
      </c>
      <c r="F79" s="276"/>
      <c r="G79" s="276"/>
      <c r="H79" s="276"/>
    </row>
    <row r="80" spans="1:19" ht="15.75" thickBot="1">
      <c r="A80" s="252" t="s">
        <v>27</v>
      </c>
      <c r="B80" s="332">
        <v>7.2075823700000177</v>
      </c>
      <c r="C80" s="333">
        <v>21.908585110000292</v>
      </c>
      <c r="D80" s="333">
        <v>13.199142110000519</v>
      </c>
      <c r="E80" s="333">
        <v>26.860229240000066</v>
      </c>
      <c r="F80" s="276"/>
      <c r="G80" s="276"/>
      <c r="H80" s="276"/>
    </row>
    <row r="81" spans="1:18">
      <c r="B81" s="31"/>
      <c r="C81" s="31"/>
    </row>
    <row r="82" spans="1:18">
      <c r="A82" s="56" t="s">
        <v>332</v>
      </c>
    </row>
    <row r="83" spans="1:18">
      <c r="A83" s="93" t="s">
        <v>213</v>
      </c>
      <c r="B83" s="65" t="s" vm="108">
        <v>0</v>
      </c>
      <c r="C83" s="15" t="s" vm="101">
        <v>1</v>
      </c>
      <c r="D83" s="15" t="s" vm="102">
        <v>2</v>
      </c>
      <c r="E83" s="15" t="s" vm="100">
        <v>3</v>
      </c>
      <c r="F83" s="15" t="s" vm="103">
        <v>4</v>
      </c>
      <c r="G83" s="15" t="s" vm="97">
        <v>5</v>
      </c>
      <c r="H83" s="15" t="s" vm="94">
        <v>6</v>
      </c>
      <c r="I83" s="15" t="s" vm="4">
        <v>7</v>
      </c>
      <c r="J83" s="15" t="s" vm="5">
        <v>8</v>
      </c>
    </row>
    <row r="84" spans="1:18">
      <c r="A84" t="s" vm="8">
        <v>10</v>
      </c>
      <c r="B84" s="277">
        <v>1.7807102800000012</v>
      </c>
      <c r="C84" s="276">
        <v>0.69858492000000105</v>
      </c>
      <c r="D84" s="276">
        <v>1.2574817199999999</v>
      </c>
      <c r="E84" s="276">
        <v>0.79739162999999902</v>
      </c>
      <c r="F84" s="276">
        <v>0.85550203000000002</v>
      </c>
      <c r="G84" s="276">
        <v>1.2096283299999999</v>
      </c>
      <c r="H84" s="276">
        <v>1.2354205900000008</v>
      </c>
      <c r="I84" s="276">
        <v>0.95736738999999993</v>
      </c>
      <c r="J84" s="276">
        <v>0.85651051999999994</v>
      </c>
      <c r="K84" s="276"/>
      <c r="L84" s="276"/>
      <c r="M84" s="276"/>
      <c r="N84" s="276"/>
      <c r="O84" s="276"/>
      <c r="P84" s="276"/>
      <c r="Q84" s="276"/>
      <c r="R84" s="276"/>
    </row>
    <row r="85" spans="1:18">
      <c r="A85" t="s" vm="9">
        <v>14</v>
      </c>
      <c r="B85" s="277">
        <v>92.782820980000025</v>
      </c>
      <c r="C85" s="276">
        <v>91.300003090000033</v>
      </c>
      <c r="D85" s="276">
        <v>94.652190789999977</v>
      </c>
      <c r="E85" s="276">
        <v>122.73263971000007</v>
      </c>
      <c r="F85" s="276">
        <v>92.507239670000018</v>
      </c>
      <c r="G85" s="276">
        <v>84.819234990000027</v>
      </c>
      <c r="H85" s="276">
        <v>97.752851500000048</v>
      </c>
      <c r="I85" s="276">
        <v>122.51517664000004</v>
      </c>
      <c r="J85" s="276">
        <v>90.844288830000025</v>
      </c>
      <c r="K85" s="276"/>
      <c r="L85" s="276"/>
      <c r="M85" s="276"/>
      <c r="N85" s="276"/>
      <c r="O85" s="276"/>
      <c r="P85" s="276"/>
      <c r="Q85" s="276"/>
      <c r="R85" s="276"/>
    </row>
    <row r="86" spans="1:18">
      <c r="A86" t="s" vm="10">
        <v>17</v>
      </c>
      <c r="B86" s="277">
        <v>3.5</v>
      </c>
      <c r="C86" s="276">
        <v>0</v>
      </c>
      <c r="D86" s="276">
        <v>0</v>
      </c>
      <c r="E86" s="276">
        <v>0</v>
      </c>
      <c r="F86" s="276">
        <v>0</v>
      </c>
      <c r="G86" s="276">
        <v>0</v>
      </c>
      <c r="H86" s="276">
        <v>0</v>
      </c>
      <c r="I86" s="276">
        <v>0</v>
      </c>
      <c r="J86" s="276">
        <v>0</v>
      </c>
      <c r="K86" s="276"/>
      <c r="L86" s="276"/>
      <c r="M86" s="276"/>
      <c r="N86" s="276"/>
      <c r="O86" s="276"/>
      <c r="P86" s="276"/>
      <c r="Q86" s="276"/>
      <c r="R86" s="276"/>
    </row>
    <row r="87" spans="1:18">
      <c r="A87" s="9" t="s">
        <v>18</v>
      </c>
      <c r="B87" s="324">
        <v>98.063531260000033</v>
      </c>
      <c r="C87" s="325">
        <v>91.998588010000034</v>
      </c>
      <c r="D87" s="325">
        <v>95.909672509999979</v>
      </c>
      <c r="E87" s="325">
        <v>123.53003134000006</v>
      </c>
      <c r="F87" s="325">
        <v>93.362741700000015</v>
      </c>
      <c r="G87" s="325">
        <v>86.028863320000028</v>
      </c>
      <c r="H87" s="325">
        <v>98.988272090000052</v>
      </c>
      <c r="I87" s="325">
        <v>123.47254403000004</v>
      </c>
      <c r="J87" s="325">
        <v>91.700799350000025</v>
      </c>
      <c r="K87" s="276"/>
      <c r="L87" s="276"/>
      <c r="M87" s="276"/>
      <c r="N87" s="276"/>
      <c r="O87" s="276"/>
      <c r="P87" s="276"/>
      <c r="Q87" s="276"/>
      <c r="R87" s="276"/>
    </row>
    <row r="88" spans="1:18">
      <c r="A88" t="s" vm="11">
        <v>120</v>
      </c>
      <c r="B88" s="277">
        <v>-95.979037029999958</v>
      </c>
      <c r="C88" s="276">
        <v>-103.4453743700001</v>
      </c>
      <c r="D88" s="276">
        <v>-101.82620919000004</v>
      </c>
      <c r="E88" s="276">
        <v>-101.04684422000004</v>
      </c>
      <c r="F88" s="276">
        <v>-93.242616159999884</v>
      </c>
      <c r="G88" s="276">
        <v>-98.946285669999952</v>
      </c>
      <c r="H88" s="276">
        <v>-97.955327729999979</v>
      </c>
      <c r="I88" s="276">
        <v>-95.742235840000021</v>
      </c>
      <c r="J88" s="276">
        <v>-88.742510510000031</v>
      </c>
      <c r="K88" s="276"/>
      <c r="L88" s="276"/>
      <c r="M88" s="276"/>
      <c r="N88" s="276"/>
      <c r="O88" s="276"/>
      <c r="P88" s="276"/>
      <c r="Q88" s="276"/>
      <c r="R88" s="276"/>
    </row>
    <row r="89" spans="1:18">
      <c r="A89" s="9" t="s">
        <v>23</v>
      </c>
      <c r="B89" s="324">
        <v>2.0844942300000753</v>
      </c>
      <c r="C89" s="325">
        <v>-11.446786360000061</v>
      </c>
      <c r="D89" s="325">
        <v>-5.9165366800000641</v>
      </c>
      <c r="E89" s="325">
        <v>22.483187120000025</v>
      </c>
      <c r="F89" s="325">
        <v>0.12012554000013154</v>
      </c>
      <c r="G89" s="325">
        <v>-12.917422349999924</v>
      </c>
      <c r="H89" s="325">
        <v>1.0329443600000729</v>
      </c>
      <c r="I89" s="325">
        <v>27.730308190000017</v>
      </c>
      <c r="J89" s="325">
        <v>2.9582888399999945</v>
      </c>
      <c r="K89" s="276"/>
      <c r="L89" s="276"/>
      <c r="M89" s="276"/>
      <c r="N89" s="276"/>
      <c r="O89" s="276"/>
      <c r="P89" s="276"/>
      <c r="Q89" s="276"/>
      <c r="R89" s="276"/>
    </row>
    <row r="90" spans="1:18">
      <c r="A90" t="s" vm="12">
        <v>197</v>
      </c>
      <c r="B90" s="277">
        <v>0</v>
      </c>
      <c r="C90" s="276">
        <v>0</v>
      </c>
      <c r="D90" s="276">
        <v>0</v>
      </c>
      <c r="E90" s="276">
        <v>0</v>
      </c>
      <c r="F90" s="276">
        <v>0</v>
      </c>
      <c r="G90" s="276">
        <v>0</v>
      </c>
      <c r="H90" s="276">
        <v>0</v>
      </c>
      <c r="I90" s="276">
        <v>0</v>
      </c>
      <c r="J90" s="276">
        <v>0</v>
      </c>
      <c r="K90" s="276"/>
      <c r="L90" s="276"/>
      <c r="M90" s="276"/>
      <c r="N90" s="276"/>
      <c r="O90" s="276"/>
      <c r="P90" s="276"/>
      <c r="Q90" s="276"/>
      <c r="R90" s="276"/>
    </row>
    <row r="91" spans="1:18">
      <c r="A91" s="9" t="s">
        <v>25</v>
      </c>
      <c r="B91" s="324">
        <v>2.0844942300000753</v>
      </c>
      <c r="C91" s="325">
        <v>-11.446786360000061</v>
      </c>
      <c r="D91" s="325">
        <v>-5.9165366800000641</v>
      </c>
      <c r="E91" s="325">
        <v>22.483187120000025</v>
      </c>
      <c r="F91" s="325">
        <v>0.12012554000013154</v>
      </c>
      <c r="G91" s="325">
        <v>-12.917422349999924</v>
      </c>
      <c r="H91" s="325">
        <v>1.0329443600000729</v>
      </c>
      <c r="I91" s="325">
        <v>27.730308190000017</v>
      </c>
      <c r="J91" s="325">
        <v>2.9582888399999945</v>
      </c>
      <c r="K91" s="276"/>
      <c r="L91" s="276"/>
      <c r="M91" s="276"/>
      <c r="N91" s="276"/>
      <c r="O91" s="276"/>
      <c r="P91" s="276"/>
      <c r="Q91" s="276"/>
      <c r="R91" s="276"/>
    </row>
    <row r="92" spans="1:18">
      <c r="A92" t="s" vm="13">
        <v>26</v>
      </c>
      <c r="B92" s="277">
        <v>-0.45858858000000002</v>
      </c>
      <c r="C92" s="276">
        <v>2.3526007</v>
      </c>
      <c r="D92" s="276">
        <v>1.3016381099999998</v>
      </c>
      <c r="E92" s="276">
        <v>-4.9463012699999993</v>
      </c>
      <c r="F92" s="276">
        <v>-2.6427539999999999E-2</v>
      </c>
      <c r="G92" s="276">
        <v>2.71452954</v>
      </c>
      <c r="H92" s="276">
        <v>-0.22724776000000002</v>
      </c>
      <c r="I92" s="276">
        <v>-6.1006677799999993</v>
      </c>
      <c r="J92" s="276">
        <v>-0.65082300000000004</v>
      </c>
      <c r="K92" s="276"/>
      <c r="L92" s="276"/>
      <c r="M92" s="276"/>
      <c r="N92" s="276"/>
      <c r="O92" s="276"/>
      <c r="P92" s="276"/>
      <c r="Q92" s="276"/>
      <c r="R92" s="276"/>
    </row>
    <row r="93" spans="1:18" ht="15.75" thickBot="1">
      <c r="A93" s="252" t="s">
        <v>27</v>
      </c>
      <c r="B93" s="332">
        <v>1.6259056500000753</v>
      </c>
      <c r="C93" s="333">
        <v>-9.0941856600000612</v>
      </c>
      <c r="D93" s="333">
        <v>-4.6148985700000642</v>
      </c>
      <c r="E93" s="333">
        <v>17.536885850000026</v>
      </c>
      <c r="F93" s="333">
        <v>9.3698000000131537E-2</v>
      </c>
      <c r="G93" s="333">
        <v>-10.202892809999923</v>
      </c>
      <c r="H93" s="333">
        <v>0.80569660000007293</v>
      </c>
      <c r="I93" s="333">
        <v>21.629640410000018</v>
      </c>
      <c r="J93" s="333">
        <v>2.3074658399999946</v>
      </c>
      <c r="K93" s="276"/>
      <c r="L93" s="276"/>
      <c r="M93" s="276"/>
      <c r="N93" s="276"/>
      <c r="O93" s="276"/>
      <c r="P93" s="276"/>
      <c r="Q93" s="276"/>
      <c r="R93" s="276"/>
    </row>
    <row r="95" spans="1:18">
      <c r="A95" s="56" t="s">
        <v>333</v>
      </c>
    </row>
    <row r="96" spans="1:18">
      <c r="A96" s="56"/>
      <c r="B96" s="10"/>
    </row>
    <row r="97" spans="1:8">
      <c r="A97" s="93" t="s">
        <v>213</v>
      </c>
      <c r="B97" s="65" t="s">
        <v>216</v>
      </c>
      <c r="C97" s="15" t="s" vm="99">
        <v>30</v>
      </c>
      <c r="D97" s="15" t="s" vm="3">
        <v>69</v>
      </c>
      <c r="E97" s="15" t="s" vm="1">
        <v>217</v>
      </c>
    </row>
    <row r="98" spans="1:8">
      <c r="A98" t="s" vm="8">
        <v>10</v>
      </c>
      <c r="B98" s="277">
        <v>1.7807102800000001</v>
      </c>
      <c r="C98" s="276">
        <v>3.6089603000000006</v>
      </c>
      <c r="D98" s="276">
        <v>4.2589268300000001</v>
      </c>
      <c r="E98" s="276">
        <v>2.4947776599999996</v>
      </c>
      <c r="F98" s="276"/>
      <c r="G98" s="276"/>
      <c r="H98" s="276"/>
    </row>
    <row r="99" spans="1:8">
      <c r="A99" t="s" vm="9">
        <v>14</v>
      </c>
      <c r="B99" s="277">
        <v>92.782820979999968</v>
      </c>
      <c r="C99" s="276">
        <v>401.19207326000031</v>
      </c>
      <c r="D99" s="276">
        <v>395.93155196000004</v>
      </c>
      <c r="E99" s="276">
        <v>448.64879052000015</v>
      </c>
      <c r="F99" s="276"/>
      <c r="G99" s="276"/>
      <c r="H99" s="276"/>
    </row>
    <row r="100" spans="1:8">
      <c r="A100" t="s" vm="10">
        <v>17</v>
      </c>
      <c r="B100" s="277">
        <v>3.5</v>
      </c>
      <c r="C100" s="276">
        <v>0</v>
      </c>
      <c r="D100" s="276">
        <v>0</v>
      </c>
      <c r="E100" s="276">
        <v>0</v>
      </c>
      <c r="F100" s="276"/>
      <c r="G100" s="276"/>
      <c r="H100" s="276"/>
    </row>
    <row r="101" spans="1:8">
      <c r="A101" s="9" t="s">
        <v>18</v>
      </c>
      <c r="B101" s="324">
        <v>98.063531259999962</v>
      </c>
      <c r="C101" s="325">
        <v>404.80103356000029</v>
      </c>
      <c r="D101" s="325">
        <v>400.19047879000004</v>
      </c>
      <c r="E101" s="325">
        <v>451.14356818000016</v>
      </c>
      <c r="F101" s="276"/>
      <c r="G101" s="276"/>
      <c r="H101" s="276"/>
    </row>
    <row r="102" spans="1:8">
      <c r="A102" t="s" vm="11">
        <v>120</v>
      </c>
      <c r="B102" s="277">
        <v>-95.979037029999986</v>
      </c>
      <c r="C102" s="276">
        <v>-399.56104393999993</v>
      </c>
      <c r="D102" s="276">
        <v>-381.38635974999966</v>
      </c>
      <c r="E102" s="276">
        <v>-391.09935045999993</v>
      </c>
      <c r="F102" s="276"/>
      <c r="G102" s="276"/>
      <c r="H102" s="276"/>
    </row>
    <row r="103" spans="1:8">
      <c r="A103" s="9" t="s">
        <v>23</v>
      </c>
      <c r="B103" s="324">
        <v>2.0844942299999758</v>
      </c>
      <c r="C103" s="325">
        <v>5.2399896200003582</v>
      </c>
      <c r="D103" s="325">
        <v>18.804119040000387</v>
      </c>
      <c r="E103" s="325">
        <v>60.044217720000233</v>
      </c>
      <c r="F103" s="276"/>
      <c r="G103" s="276"/>
      <c r="H103" s="276"/>
    </row>
    <row r="104" spans="1:8">
      <c r="A104" t="s" vm="12">
        <v>197</v>
      </c>
      <c r="B104" s="277">
        <v>0</v>
      </c>
      <c r="C104" s="276">
        <v>0</v>
      </c>
      <c r="D104" s="276">
        <v>0</v>
      </c>
      <c r="E104" s="276">
        <v>0</v>
      </c>
      <c r="F104" s="276"/>
      <c r="G104" s="276"/>
      <c r="H104" s="276"/>
    </row>
    <row r="105" spans="1:8">
      <c r="A105" s="9" t="s">
        <v>25</v>
      </c>
      <c r="B105" s="324">
        <v>2.0844942299999758</v>
      </c>
      <c r="C105" s="325">
        <v>5.2399896200003582</v>
      </c>
      <c r="D105" s="325">
        <v>18.804119040000387</v>
      </c>
      <c r="E105" s="325">
        <v>60.044217720000233</v>
      </c>
      <c r="F105" s="276"/>
      <c r="G105" s="276"/>
      <c r="H105" s="276"/>
    </row>
    <row r="106" spans="1:8">
      <c r="A106" t="s" vm="13">
        <v>26</v>
      </c>
      <c r="B106" s="277">
        <v>-0.45858858000000002</v>
      </c>
      <c r="C106" s="276">
        <v>-1.3184899999999995</v>
      </c>
      <c r="D106" s="276">
        <v>-4.2642090000000001</v>
      </c>
      <c r="E106" s="276">
        <v>-13.379105000000003</v>
      </c>
      <c r="F106" s="276"/>
      <c r="G106" s="276"/>
      <c r="H106" s="276"/>
    </row>
    <row r="107" spans="1:8" ht="15.75" thickBot="1">
      <c r="A107" s="252" t="s">
        <v>27</v>
      </c>
      <c r="B107" s="332">
        <v>1.6259056499999758</v>
      </c>
      <c r="C107" s="333">
        <v>3.9214996200003585</v>
      </c>
      <c r="D107" s="333">
        <v>14.539910040000386</v>
      </c>
      <c r="E107" s="333">
        <v>46.665112720000231</v>
      </c>
      <c r="F107" s="276"/>
      <c r="G107" s="276"/>
      <c r="H107" s="276"/>
    </row>
  </sheetData>
  <pageMargins left="0.7" right="0.7" top="0.75" bottom="0.75" header="0.3" footer="0.3"/>
  <pageSetup paperSize="9" scale="48" fitToHeight="0" orientation="portrait" r:id="rId1"/>
  <headerFooter>
    <oddHeader xml:space="preserve">&amp;RFactbook - SpareBank 1 SR-Bank Group </oddHeader>
    <oddFooter>&amp;R&amp;P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BF97DBCB9914B9158A56019E15D08" ma:contentTypeVersion="6" ma:contentTypeDescription="Create a new document." ma:contentTypeScope="" ma:versionID="3dd7fc4eb33744da7fcaa65786386dbc">
  <xsd:schema xmlns:xsd="http://www.w3.org/2001/XMLSchema" xmlns:xs="http://www.w3.org/2001/XMLSchema" xmlns:p="http://schemas.microsoft.com/office/2006/metadata/properties" xmlns:ns2="d4cc6d02-e547-4b8a-aa32-f1de7cf580b4" xmlns:ns3="a3d310ad-ff41-4ac4-b61e-e7dd1401a4ef" targetNamespace="http://schemas.microsoft.com/office/2006/metadata/properties" ma:root="true" ma:fieldsID="ae83c4580d030373507407c7a51df19f" ns2:_="" ns3:_="">
    <xsd:import namespace="d4cc6d02-e547-4b8a-aa32-f1de7cf580b4"/>
    <xsd:import namespace="a3d310ad-ff41-4ac4-b61e-e7dd1401a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6d02-e547-4b8a-aa32-f1de7cf580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310ad-ff41-4ac4-b61e-e7dd1401a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0A2492-E317-4A34-8E7A-91AF63811BAD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d4cc6d02-e547-4b8a-aa32-f1de7cf580b4"/>
    <ds:schemaRef ds:uri="http://www.w3.org/XML/1998/namespace"/>
    <ds:schemaRef ds:uri="a3d310ad-ff41-4ac4-b61e-e7dd1401a4ef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E1ECE6-0866-4F61-8F53-B2479C9D1C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E0F11D-3509-4BB9-9171-33C7F1617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cc6d02-e547-4b8a-aa32-f1de7cf580b4"/>
    <ds:schemaRef ds:uri="a3d310ad-ff41-4ac4-b61e-e7dd1401a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22</vt:i4>
      </vt:variant>
    </vt:vector>
  </HeadingPairs>
  <TitlesOfParts>
    <vt:vector size="22" baseType="lpstr">
      <vt:lpstr>Front page</vt:lpstr>
      <vt:lpstr>Contact info</vt:lpstr>
      <vt:lpstr>Contents</vt:lpstr>
      <vt:lpstr>Chapter 1</vt:lpstr>
      <vt:lpstr>1.1 Fin. results &amp; key fig.</vt:lpstr>
      <vt:lpstr>1.2 NII</vt:lpstr>
      <vt:lpstr>1.3 Non-NII</vt:lpstr>
      <vt:lpstr>1.4 Operating expenses</vt:lpstr>
      <vt:lpstr>1.5 Subsidiaries</vt:lpstr>
      <vt:lpstr>1.5 Ownership interest</vt:lpstr>
      <vt:lpstr>1.6 Loans &amp; fin. comm.</vt:lpstr>
      <vt:lpstr>1.7 Liq&amp;funding (1)</vt:lpstr>
      <vt:lpstr>1.7 Liq&amp;funding (2)</vt:lpstr>
      <vt:lpstr>1.7 Ratings</vt:lpstr>
      <vt:lpstr>1.7 Major shareholders</vt:lpstr>
      <vt:lpstr>1.8 Cap.adeq</vt:lpstr>
      <vt:lpstr>1.9 Sustainable financing</vt:lpstr>
      <vt:lpstr>Chapter 2</vt:lpstr>
      <vt:lpstr>2.1 Fin perf</vt:lpstr>
      <vt:lpstr>2.2 RM</vt:lpstr>
      <vt:lpstr>2.3 CM</vt:lpstr>
      <vt:lpstr>2 4 SME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Henriette Hansen</dc:creator>
  <cp:keywords/>
  <dc:description/>
  <cp:lastModifiedBy>Henriette Hansen</cp:lastModifiedBy>
  <cp:revision/>
  <dcterms:created xsi:type="dcterms:W3CDTF">2022-11-08T05:52:51Z</dcterms:created>
  <dcterms:modified xsi:type="dcterms:W3CDTF">2024-04-24T08:27:18Z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0x010100576BF97DBCB9914B9158A56019E15D08</vt:lpwstr>
  </property>
</Properties>
</file>