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codeName="ThisWorkbook"/>
  <mc:AlternateContent xmlns:mc="http://schemas.openxmlformats.org/markup-compatibility/2006">
    <mc:Choice Requires="x15">
      <x15ac:absPath xmlns:x15ac="http://schemas.microsoft.com/office/spreadsheetml/2010/11/ac" url="M:\Risikostyring og Compliance\ICAAP\2019\Pilar 3\"/>
    </mc:Choice>
  </mc:AlternateContent>
  <xr:revisionPtr revIDLastSave="0" documentId="13_ncr:1_{D4826D19-ABBB-419D-8A20-A9649F56C2C0}" xr6:coauthVersionLast="36" xr6:coauthVersionMax="36" xr10:uidLastSave="{00000000-0000-0000-0000-000000000000}"/>
  <bookViews>
    <workbookView xWindow="0" yWindow="0" windowWidth="14940" windowHeight="7755" firstSheet="1" activeTab="2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9" l="1"/>
  <c r="G19" i="9" s="1"/>
  <c r="E15" i="57"/>
  <c r="F18" i="9" l="1"/>
  <c r="F19" i="9" s="1"/>
  <c r="D48" i="80" l="1"/>
  <c r="D47" i="80"/>
  <c r="D46" i="80"/>
  <c r="T11" i="22" l="1"/>
  <c r="D31" i="11" l="1"/>
  <c r="Y16" i="13" l="1"/>
  <c r="E36" i="80" l="1"/>
  <c r="E35" i="80"/>
  <c r="D35" i="80"/>
  <c r="G16" i="3"/>
  <c r="G15" i="3"/>
  <c r="G14" i="3"/>
  <c r="G13" i="3"/>
  <c r="G12" i="3"/>
  <c r="G11" i="3"/>
  <c r="E76" i="57"/>
  <c r="E64" i="57"/>
  <c r="E56" i="57"/>
  <c r="E49" i="57"/>
  <c r="E43" i="57"/>
  <c r="E36" i="57"/>
  <c r="E65" i="57" l="1"/>
  <c r="E50" i="57"/>
  <c r="G17" i="3"/>
  <c r="E37" i="57"/>
  <c r="E51" i="57" l="1"/>
  <c r="E66" i="57" s="1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D24" i="22"/>
  <c r="T9" i="22"/>
  <c r="T10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8" i="22"/>
  <c r="T24" i="22" l="1"/>
  <c r="D32" i="11"/>
  <c r="G23" i="13"/>
  <c r="E22" i="13"/>
  <c r="E23" i="13" s="1"/>
  <c r="F22" i="13"/>
  <c r="F23" i="13" s="1"/>
  <c r="G22" i="13"/>
  <c r="H22" i="13"/>
  <c r="H23" i="13" s="1"/>
  <c r="I22" i="13"/>
  <c r="I23" i="13" s="1"/>
  <c r="J22" i="13"/>
  <c r="J23" i="13" s="1"/>
  <c r="K22" i="13"/>
  <c r="K23" i="13" s="1"/>
  <c r="L22" i="13"/>
  <c r="L23" i="13" s="1"/>
  <c r="M22" i="13"/>
  <c r="M23" i="13" s="1"/>
  <c r="N22" i="13"/>
  <c r="N23" i="13" s="1"/>
  <c r="O22" i="13"/>
  <c r="O23" i="13" s="1"/>
  <c r="P22" i="13"/>
  <c r="P23" i="13" s="1"/>
  <c r="Q22" i="13"/>
  <c r="Q23" i="13" s="1"/>
  <c r="R22" i="13"/>
  <c r="R23" i="13" s="1"/>
  <c r="S22" i="13"/>
  <c r="S23" i="13" s="1"/>
  <c r="T22" i="13"/>
  <c r="T23" i="13" s="1"/>
  <c r="U22" i="13"/>
  <c r="U23" i="13" s="1"/>
  <c r="V22" i="13"/>
  <c r="V23" i="13" s="1"/>
  <c r="W22" i="13"/>
  <c r="W23" i="13" s="1"/>
  <c r="X22" i="13"/>
  <c r="X23" i="13" s="1"/>
  <c r="D22" i="13"/>
  <c r="D23" i="13" s="1"/>
  <c r="Y21" i="13"/>
  <c r="Y15" i="13"/>
  <c r="Y17" i="13"/>
  <c r="Y18" i="13"/>
  <c r="Y19" i="13"/>
  <c r="Y20" i="13"/>
  <c r="Y14" i="13"/>
  <c r="E24" i="94"/>
  <c r="E25" i="94" s="1"/>
  <c r="D24" i="94"/>
  <c r="D25" i="94" s="1"/>
  <c r="Y22" i="13" l="1"/>
  <c r="Y23" i="13" s="1"/>
  <c r="G9" i="9"/>
  <c r="F9" i="9"/>
</calcChain>
</file>

<file path=xl/sharedStrings.xml><?xml version="1.0" encoding="utf-8"?>
<sst xmlns="http://schemas.openxmlformats.org/spreadsheetml/2006/main" count="1150" uniqueCount="695">
  <si>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</si>
  <si>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</si>
  <si>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</si>
  <si>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</si>
  <si>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</si>
  <si>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</si>
  <si>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</si>
  <si>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</si>
  <si>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</si>
  <si>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</si>
  <si>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</si>
  <si>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</si>
  <si>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</si>
  <si>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</si>
  <si>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</si>
  <si>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</si>
  <si>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</si>
  <si>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</si>
  <si>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</si>
  <si>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</si>
  <si>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</si>
  <si>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</si>
  <si>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</si>
  <si>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</si>
  <si>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</si>
  <si>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</si>
  <si>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</si>
  <si>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</si>
  <si>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</si>
  <si>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</si>
  <si>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</si>
  <si>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</si>
  <si>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</si>
  <si>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</si>
  <si>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</si>
  <si>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</si>
  <si>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</si>
  <si>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</si>
  <si>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</si>
  <si>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</si>
  <si>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</si>
  <si>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</si>
  <si>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</si>
  <si>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</si>
  <si>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</si>
  <si>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</si>
  <si>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</si>
  <si>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</si>
  <si>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</si>
  <si>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</si>
  <si>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</si>
  <si>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</si>
  <si>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</si>
  <si>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</si>
  <si>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</si>
  <si>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</si>
  <si>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</si>
  <si>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</si>
  <si>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</si>
  <si>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</si>
  <si>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</si>
  <si>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</si>
  <si>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</si>
  <si>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</si>
  <si>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</si>
  <si>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</si>
  <si>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</si>
  <si>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</si>
  <si>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</si>
  <si>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</si>
  <si>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</si>
  <si>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</si>
  <si>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</si>
  <si>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</si>
  <si>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</si>
  <si>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</si>
  <si>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</si>
  <si>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</si>
  <si>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</si>
  <si>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</si>
  <si>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</si>
  <si>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</si>
  <si>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</si>
  <si>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</si>
  <si>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</si>
  <si>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</si>
  <si>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</si>
  <si>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</si>
  <si>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</si>
  <si>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</si>
  <si>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</si>
  <si>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</si>
  <si>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</si>
  <si>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</si>
  <si>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</si>
  <si>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</si>
  <si>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</si>
  <si>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</si>
  <si>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</si>
  <si>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</si>
  <si>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</si>
  <si>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</si>
  <si>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</si>
  <si>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</si>
  <si>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</si>
  <si>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</si>
  <si>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</si>
  <si>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</si>
  <si>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</si>
  <si>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</si>
  <si>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</si>
  <si>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</si>
  <si>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</si>
  <si>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</si>
  <si>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</si>
  <si>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</si>
  <si>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</si>
  <si>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</si>
  <si>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</si>
  <si>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</si>
  <si>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</si>
  <si>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</si>
  <si>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</si>
  <si>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</si>
  <si>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</si>
  <si>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</si>
  <si>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</si>
  <si>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</si>
  <si>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</si>
  <si>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</si>
  <si>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</si>
  <si>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</si>
  <si>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</si>
  <si>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</si>
  <si>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</si>
  <si>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</si>
  <si>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</si>
  <si>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</si>
  <si>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</si>
  <si>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</si>
  <si>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</si>
  <si>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</si>
  <si>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</si>
  <si>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</si>
  <si>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</si>
  <si>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</si>
  <si>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</si>
  <si>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</si>
  <si>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</si>
  <si>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</si>
  <si>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</si>
  <si>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</si>
  <si>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</si>
  <si>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</si>
  <si>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</si>
  <si>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</si>
  <si>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</si>
  <si>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</si>
  <si>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</si>
  <si>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</si>
  <si>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</si>
  <si>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</si>
  <si>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</si>
  <si>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</si>
  <si>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</si>
  <si>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</si>
  <si>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</si>
  <si>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</si>
  <si>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</si>
  <si>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</si>
  <si>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</si>
  <si>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</si>
  <si>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</si>
  <si>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</si>
  <si>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</si>
  <si>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</si>
  <si>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</si>
  <si>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</si>
  <si>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</si>
  <si>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</si>
  <si>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</si>
  <si>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</si>
  <si>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</si>
  <si>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</si>
  <si>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</si>
  <si>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</si>
  <si>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</si>
  <si>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</si>
  <si>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</si>
  <si>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</si>
  <si>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</si>
  <si>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</si>
  <si>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</si>
  <si>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</si>
  <si>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</si>
  <si>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</si>
  <si>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</si>
  <si>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</si>
  <si>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</si>
  <si>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</si>
  <si>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</si>
  <si>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</si>
  <si>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</si>
  <si>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</si>
  <si>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</si>
  <si>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</si>
  <si>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</si>
  <si>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</si>
  <si>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</si>
  <si>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</si>
  <si>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</si>
  <si>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</si>
  <si>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</si>
  <si>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</si>
  <si>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</si>
  <si>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</si>
  <si>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</si>
  <si>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</si>
  <si>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</si>
  <si>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</si>
  <si>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</si>
  <si>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</si>
  <si>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</si>
  <si>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</si>
  <si>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</si>
  <si>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</si>
  <si>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</si>
  <si>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</si>
  <si>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</si>
  <si>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</si>
  <si>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</si>
  <si>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</si>
  <si>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</si>
  <si>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</si>
  <si>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</si>
  <si>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</si>
  <si>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</si>
  <si>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</si>
  <si>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</si>
  <si>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</si>
  <si>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</si>
  <si>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</si>
  <si>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</si>
  <si>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</si>
  <si>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</si>
  <si>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Næringskreditt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</si>
  <si>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</si>
  <si>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</si>
  <si>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</si>
  <si>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</si>
  <si>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</si>
  <si>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</si>
  <si>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</si>
  <si>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</si>
  <si>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</si>
  <si>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</si>
  <si>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</si>
  <si>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</si>
  <si>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</si>
  <si>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</si>
  <si>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</si>
  <si>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</si>
  <si>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</si>
  <si>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</si>
  <si>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</si>
  <si>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</si>
  <si>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</si>
  <si>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</si>
  <si>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</si>
  <si>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</si>
  <si>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</si>
  <si>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</si>
  <si>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</si>
  <si>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</si>
  <si>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</si>
  <si>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</si>
  <si>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</si>
  <si>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</si>
  <si>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</si>
  <si>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</si>
  <si>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</si>
  <si>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</si>
  <si>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</si>
  <si>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</si>
  <si>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</si>
  <si>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</si>
  <si>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</si>
  <si>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</si>
  <si>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</si>
  <si>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</si>
  <si>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</si>
  <si>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</si>
  <si>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</si>
  <si>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</si>
  <si>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</si>
  <si>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</si>
  <si>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</si>
  <si>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</si>
  <si>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</si>
  <si>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</si>
  <si>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</si>
  <si>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</si>
  <si>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</si>
  <si>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</si>
  <si>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</si>
  <si>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</si>
  <si>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</si>
  <si>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</si>
  <si>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</si>
  <si>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</si>
  <si>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</si>
  <si>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</si>
  <si>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</si>
  <si>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</si>
  <si>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</si>
  <si>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</si>
  <si>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</si>
  <si>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</si>
  <si>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</si>
  <si>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</si>
  <si>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</si>
  <si>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</si>
  <si>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</si>
  <si>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</si>
  <si>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NL</t>
  </si>
  <si>
    <t>SE</t>
  </si>
  <si>
    <t>DE</t>
  </si>
  <si>
    <t>TH</t>
  </si>
  <si>
    <t>NO</t>
  </si>
  <si>
    <t>ES</t>
  </si>
  <si>
    <t>PT</t>
  </si>
  <si>
    <t>BE</t>
  </si>
  <si>
    <t>PL</t>
  </si>
  <si>
    <t>CH</t>
  </si>
  <si>
    <t>US</t>
  </si>
  <si>
    <t>LT</t>
  </si>
  <si>
    <t>FR</t>
  </si>
  <si>
    <t>GB</t>
  </si>
  <si>
    <t>IT</t>
  </si>
  <si>
    <t>DK</t>
  </si>
  <si>
    <t>CA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</si>
  <si>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</si>
  <si>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</si>
  <si>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</si>
  <si>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</si>
  <si>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</si>
  <si>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</si>
  <si>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</si>
  <si>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</si>
  <si>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</si>
  <si>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</si>
  <si>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</si>
  <si>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</si>
  <si>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</si>
  <si>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</si>
  <si>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</si>
  <si>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</si>
  <si>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</si>
  <si>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</si>
  <si>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</si>
  <si>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</si>
  <si>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</si>
  <si>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</si>
  <si>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</si>
  <si>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</si>
  <si>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</si>
  <si>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</si>
  <si>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</si>
  <si>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</si>
  <si>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</si>
  <si>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</si>
  <si>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</si>
  <si>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</si>
  <si>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</si>
  <si>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</si>
  <si>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</si>
  <si>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</si>
  <si>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</si>
  <si>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</si>
  <si>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</si>
  <si>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</si>
  <si>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</si>
  <si>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</si>
  <si>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</si>
  <si>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</si>
  <si>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</si>
  <si>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</si>
  <si>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</si>
  <si>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</si>
  <si>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Gjeldende lovgivning for instrumentet</t>
  </si>
  <si>
    <t>Behandling etter kapitalregelverket</t>
  </si>
  <si>
    <t>Regler som gjelder i overgangsperioden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</si>
  <si>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</si>
  <si>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</si>
  <si>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</si>
  <si>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</si>
  <si>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</si>
  <si>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</si>
  <si>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</si>
  <si>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</si>
  <si>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</si>
  <si>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</si>
  <si>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</si>
  <si>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</si>
  <si>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</si>
  <si>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</si>
  <si>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</si>
  <si>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</si>
  <si>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</si>
  <si>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</si>
  <si>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</si>
  <si>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</si>
  <si>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</si>
  <si>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</si>
  <si>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</si>
  <si>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</si>
  <si>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</si>
  <si>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</si>
  <si>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</si>
  <si>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</si>
  <si>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</si>
  <si>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</si>
  <si>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</si>
  <si>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</si>
  <si>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</si>
  <si>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</si>
  <si>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</si>
  <si>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</si>
  <si>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</si>
  <si>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</si>
  <si>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</si>
  <si>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</si>
  <si>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</si>
  <si>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</si>
  <si>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</si>
  <si>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</si>
  <si>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</si>
  <si>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</si>
  <si>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</si>
  <si>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Hvis nedskrivning, med endelig virkning eller midlertidig</t>
  </si>
  <si>
    <t>Hvis midlertidig nedskrivning, beskrivelse av oppskrivningsmekanismen</t>
  </si>
  <si>
    <t>Prioritetsrekkefølge ved avvikling (oppgi instrumenttypen som har nærmeste bedre prioritet</t>
  </si>
  <si>
    <t>Vilkår som gjør at instrumentet ikke kan medregnes etter overgangsperioden</t>
  </si>
  <si>
    <t>Hvis ja, spesifiser hvilke vilkår som ikke oppfyller nye krav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</si>
  <si>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</si>
  <si>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</si>
  <si>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</si>
  <si>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</si>
  <si>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</si>
  <si>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</si>
  <si>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</si>
  <si>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Eiendomsselskap 100 % eiet datter</t>
  </si>
  <si>
    <t>Samarbeidende Sparebanker AS</t>
  </si>
  <si>
    <t>Egenkapitalmetoden</t>
  </si>
  <si>
    <t>Mellomliggende selskap med eierskap i SpareBank 1 Gruppen AS</t>
  </si>
  <si>
    <t>Samarbeidende Sparebanker Bankinvest AS</t>
  </si>
  <si>
    <t>Konsolidering Eierforetak i samarbeidende gruppe</t>
  </si>
  <si>
    <t>Mellomliggende selskap med eierskap i BN Bank ASA</t>
  </si>
  <si>
    <t>Utsteder av Obligasjoner med fortrinnsrett</t>
  </si>
  <si>
    <t>Finansforetak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</si>
  <si>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</si>
  <si>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</si>
  <si>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</si>
  <si>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</si>
  <si>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</si>
  <si>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</si>
  <si>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</si>
  <si>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</si>
  <si>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</si>
  <si>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</si>
  <si>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</si>
  <si>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</si>
  <si>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</si>
  <si>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</si>
  <si>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</si>
  <si>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</si>
  <si>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</si>
  <si>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</si>
  <si>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</si>
  <si>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</si>
  <si>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</si>
  <si>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</si>
  <si>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</si>
  <si>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</si>
  <si>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</si>
  <si>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</si>
  <si>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</si>
  <si>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</si>
  <si>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</si>
  <si>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</si>
  <si>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</si>
  <si>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</si>
  <si>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</si>
  <si>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</si>
  <si>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</si>
  <si>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</si>
  <si>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</si>
  <si>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</si>
  <si>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</si>
  <si>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</si>
  <si>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</si>
  <si>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</si>
  <si>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</si>
  <si>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</si>
  <si>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</si>
  <si>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</si>
  <si>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</si>
  <si>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</si>
  <si>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</si>
  <si>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</si>
  <si>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</si>
  <si>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</si>
  <si>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</si>
  <si>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</si>
  <si>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</si>
  <si>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</si>
  <si>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</si>
  <si>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</si>
  <si>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</si>
  <si>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</si>
  <si>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</si>
  <si>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</si>
  <si>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</si>
  <si>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</si>
  <si>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</si>
  <si>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</si>
  <si>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</si>
  <si>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</si>
  <si>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</si>
  <si>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</si>
  <si>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</si>
  <si>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</si>
  <si>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</si>
  <si>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</si>
  <si>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</si>
  <si>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</si>
  <si>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</si>
  <si>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</si>
  <si>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</si>
  <si>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</si>
  <si>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</si>
  <si>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</si>
  <si>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</si>
  <si>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</si>
  <si>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</si>
  <si>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</si>
  <si>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</si>
  <si>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</si>
  <si>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</si>
  <si>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</si>
  <si>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</si>
  <si>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</si>
  <si>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</si>
  <si>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</si>
  <si>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</si>
  <si>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</si>
  <si>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</si>
  <si>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</si>
  <si>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</si>
  <si>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</si>
  <si>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</si>
  <si>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</si>
  <si>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</si>
  <si>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</si>
  <si>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</si>
  <si>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</si>
  <si>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</si>
  <si>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</si>
  <si>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</si>
  <si>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</si>
  <si>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</si>
  <si>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</si>
  <si>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</si>
  <si>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</si>
  <si>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</si>
  <si>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</si>
  <si>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</si>
  <si>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</si>
  <si>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</si>
  <si>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</si>
  <si>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</si>
  <si>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</si>
  <si>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</si>
  <si>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</si>
  <si>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</si>
  <si>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</si>
  <si>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</si>
  <si>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</si>
  <si>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</si>
  <si>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</si>
  <si>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</si>
  <si>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</si>
  <si>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</si>
  <si>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</si>
  <si>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</si>
  <si>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</si>
  <si>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</si>
  <si>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</si>
  <si>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</si>
  <si>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</si>
  <si>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</si>
  <si>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</si>
  <si>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</si>
  <si>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</si>
  <si>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</si>
  <si>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</si>
  <si>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</si>
  <si>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</si>
  <si>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</si>
  <si>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</si>
  <si>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</si>
  <si>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</si>
  <si>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</si>
  <si>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</si>
  <si>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</si>
  <si>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</si>
  <si>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</si>
  <si>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</si>
  <si>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</si>
  <si>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</si>
  <si>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</si>
  <si>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</si>
  <si>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</si>
  <si>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</si>
  <si>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</si>
  <si>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</si>
  <si>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</si>
  <si>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</si>
  <si>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</si>
  <si>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</si>
  <si>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</si>
  <si>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</si>
  <si>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</si>
  <si>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</si>
  <si>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</si>
  <si>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</si>
  <si>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</si>
  <si>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</si>
  <si>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</si>
  <si>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</si>
  <si>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</si>
  <si>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</si>
  <si>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</si>
  <si>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</si>
  <si>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</si>
  <si>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</si>
  <si>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</si>
  <si>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</si>
  <si>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Frequency: Halvårlig</t>
  </si>
  <si>
    <t>Frequency: Semi annualy</t>
  </si>
  <si>
    <t>Frequency: semi annualy</t>
  </si>
  <si>
    <t>SpareBank 1 Telemark</t>
  </si>
  <si>
    <t>Tufte Eiendom AS</t>
  </si>
  <si>
    <t>Sparebankgården AS</t>
  </si>
  <si>
    <t>EM 1 Telemark</t>
  </si>
  <si>
    <t>Eiendomsmegler 51 % eiet datter</t>
  </si>
  <si>
    <t>Institusjoner</t>
  </si>
  <si>
    <t>CR</t>
  </si>
  <si>
    <t>FI</t>
  </si>
  <si>
    <t>MT</t>
  </si>
  <si>
    <t>EC</t>
  </si>
  <si>
    <t>CU</t>
  </si>
  <si>
    <t>CZ</t>
  </si>
  <si>
    <t>Påløpte kostnader og mottatt ikke opptjente inntekter</t>
  </si>
  <si>
    <t>Avsetninger for påløpte kostnader og forpliktelser</t>
  </si>
  <si>
    <t>Instutisjoner</t>
  </si>
  <si>
    <t>Sparebanken Telemark</t>
  </si>
  <si>
    <t>NO0010777592</t>
  </si>
  <si>
    <t>Finansforetaksloven og Beregningsforskriften</t>
  </si>
  <si>
    <t>150 millioner kroner</t>
  </si>
  <si>
    <t>100 % pålydende</t>
  </si>
  <si>
    <t>Gjeld - amortisert kost</t>
  </si>
  <si>
    <t>10. februar, 10. mai, 10. august og 10. november hvert år</t>
  </si>
  <si>
    <t>3M Nibor + 2,25 prosentpoeng</t>
  </si>
  <si>
    <t>Pliktig</t>
  </si>
  <si>
    <t>Finansforetaksloven §21-6, Beregningsforskriften §16 nr. 4</t>
  </si>
  <si>
    <t>All annen gjeld og innskudd</t>
  </si>
  <si>
    <t>NO0010802598</t>
  </si>
  <si>
    <t>NO0010823412</t>
  </si>
  <si>
    <t>NO0010802606</t>
  </si>
  <si>
    <t>Fondsobligasjonskapital</t>
  </si>
  <si>
    <t>50 millioner kroner</t>
  </si>
  <si>
    <t>100 millioner kroner</t>
  </si>
  <si>
    <t>23. februar, 23. mai, 23. august og 23. november hvert år</t>
  </si>
  <si>
    <t>1.mars, 1.juni, 1.september og 1. desember hvert år</t>
  </si>
  <si>
    <t>3M Nibor + 1,45 prosentpoeng</t>
  </si>
  <si>
    <t>3M Nibor + 1,40 prosentpoeng</t>
  </si>
  <si>
    <t>3M Nibor + 3,25 prosentpoeng</t>
  </si>
  <si>
    <t>Finansforetaksloven §21-6, Beregningsforskriften §15</t>
  </si>
  <si>
    <t>Q4 2019</t>
  </si>
  <si>
    <t>a) template is not applicable to Sparebanken Telemark or b) data is not available at the time of the reporting.</t>
  </si>
  <si>
    <t>Herav SMB</t>
  </si>
  <si>
    <t>Quarter ending on 31. December 2019</t>
  </si>
  <si>
    <t xml:space="preserve">                                                                 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</si>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</sst>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-* #,##0.0_-;\-* #,##0.0_-;_-* &quot;-&quot;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0" fontId="11" fillId="0" borderId="0"/>
    <xf numFmtId="0" fontId="19" fillId="0" borderId="0" applyProtection="0"/>
    <xf numFmtId="0" fontId="4" fillId="0" borderId="0"/>
    <xf numFmtId="164" fontId="3" fillId="0" borderId="0" applyFont="0" applyFill="0" applyBorder="0" applyAlignment="0" applyProtection="0"/>
    <xf numFmtId="0" fontId="2" fillId="0" borderId="0"/>
  </cellStyleXfs>
  <cellXfs count="689">
    <xf numFmtId="0" fontId="0" fillId="0" borderId="0" xfId="0"/>
    <xf numFmtId="0" fontId="6" fillId="0" borderId="1" xfId="0" applyFont="1" applyBorder="1"/>
    <xf numFmtId="0" fontId="7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49" fontId="6" fillId="0" borderId="0" xfId="0" applyNumberFormat="1" applyFont="1"/>
    <xf numFmtId="0" fontId="12" fillId="0" borderId="0" xfId="0" applyFont="1" applyAlignment="1"/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Fill="1" applyAlignment="1">
      <alignment horizontal="left" vertical="top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21" fillId="2" borderId="30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textRotation="90" wrapText="1"/>
    </xf>
    <xf numFmtId="0" fontId="14" fillId="2" borderId="0" xfId="3" applyFont="1" applyFill="1"/>
    <xf numFmtId="0" fontId="15" fillId="2" borderId="0" xfId="3" applyFont="1" applyFill="1"/>
    <xf numFmtId="0" fontId="16" fillId="2" borderId="0" xfId="3" applyFont="1" applyFill="1" applyAlignment="1">
      <alignment vertical="top" wrapText="1"/>
    </xf>
    <xf numFmtId="0" fontId="14" fillId="2" borderId="0" xfId="3" applyFont="1" applyFill="1" applyAlignment="1">
      <alignment vertical="top" wrapText="1"/>
    </xf>
    <xf numFmtId="0" fontId="11" fillId="2" borderId="0" xfId="3" applyFont="1" applyFill="1" applyAlignment="1">
      <alignment vertical="top"/>
    </xf>
    <xf numFmtId="0" fontId="17" fillId="2" borderId="0" xfId="3" applyFont="1" applyFill="1" applyAlignment="1">
      <alignment vertical="top" wrapText="1"/>
    </xf>
    <xf numFmtId="0" fontId="18" fillId="2" borderId="0" xfId="3" applyFont="1" applyFill="1"/>
    <xf numFmtId="0" fontId="13" fillId="2" borderId="0" xfId="3" applyFont="1" applyFill="1"/>
    <xf numFmtId="0" fontId="13" fillId="2" borderId="9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8" fillId="2" borderId="0" xfId="3" applyFont="1" applyFill="1" applyBorder="1"/>
    <xf numFmtId="0" fontId="14" fillId="2" borderId="24" xfId="3" applyFont="1" applyFill="1" applyBorder="1" applyAlignment="1">
      <alignment vertical="top" wrapText="1"/>
    </xf>
    <xf numFmtId="0" fontId="14" fillId="2" borderId="24" xfId="3" applyFont="1" applyFill="1" applyBorder="1"/>
    <xf numFmtId="0" fontId="13" fillId="2" borderId="39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10" xfId="3" applyFont="1" applyFill="1" applyBorder="1" applyAlignment="1">
      <alignment horizontal="center" vertical="center" wrapText="1"/>
    </xf>
    <xf numFmtId="0" fontId="13" fillId="2" borderId="17" xfId="3" applyFont="1" applyFill="1" applyBorder="1" applyAlignment="1">
      <alignment horizontal="center" vertical="center" wrapText="1"/>
    </xf>
    <xf numFmtId="0" fontId="13" fillId="2" borderId="11" xfId="3" applyFont="1" applyFill="1" applyBorder="1"/>
    <xf numFmtId="165" fontId="13" fillId="2" borderId="22" xfId="1" applyNumberFormat="1" applyFont="1" applyFill="1" applyBorder="1"/>
    <xf numFmtId="165" fontId="13" fillId="2" borderId="23" xfId="1" applyNumberFormat="1" applyFont="1" applyFill="1" applyBorder="1"/>
    <xf numFmtId="165" fontId="22" fillId="2" borderId="22" xfId="1" applyNumberFormat="1" applyFont="1" applyFill="1" applyBorder="1"/>
    <xf numFmtId="165" fontId="22" fillId="2" borderId="23" xfId="1" applyNumberFormat="1" applyFont="1" applyFill="1" applyBorder="1"/>
    <xf numFmtId="0" fontId="18" fillId="2" borderId="11" xfId="3" applyFont="1" applyFill="1" applyBorder="1"/>
    <xf numFmtId="0" fontId="13" fillId="2" borderId="0" xfId="3" applyFont="1" applyFill="1" applyBorder="1"/>
    <xf numFmtId="0" fontId="22" fillId="2" borderId="38" xfId="3" applyFont="1" applyFill="1" applyBorder="1"/>
    <xf numFmtId="165" fontId="22" fillId="2" borderId="16" xfId="1" applyNumberFormat="1" applyFont="1" applyFill="1" applyBorder="1"/>
    <xf numFmtId="0" fontId="18" fillId="2" borderId="20" xfId="3" applyFont="1" applyFill="1" applyBorder="1" applyAlignment="1">
      <alignment horizontal="center" vertical="center"/>
    </xf>
    <xf numFmtId="0" fontId="18" fillId="2" borderId="22" xfId="3" applyFont="1" applyFill="1" applyBorder="1" applyAlignment="1">
      <alignment horizontal="center" vertical="center"/>
    </xf>
    <xf numFmtId="0" fontId="18" fillId="2" borderId="55" xfId="3" applyFont="1" applyFill="1" applyBorder="1" applyAlignment="1">
      <alignment horizontal="center" vertical="center" wrapText="1"/>
    </xf>
    <xf numFmtId="165" fontId="13" fillId="2" borderId="52" xfId="1" applyNumberFormat="1" applyFont="1" applyFill="1" applyBorder="1"/>
    <xf numFmtId="165" fontId="22" fillId="2" borderId="25" xfId="1" applyNumberFormat="1" applyFont="1" applyFill="1" applyBorder="1"/>
    <xf numFmtId="0" fontId="13" fillId="2" borderId="58" xfId="3" applyFont="1" applyFill="1" applyBorder="1" applyAlignment="1">
      <alignment horizontal="left" vertical="center"/>
    </xf>
    <xf numFmtId="0" fontId="22" fillId="2" borderId="58" xfId="3" applyFont="1" applyFill="1" applyBorder="1" applyAlignment="1">
      <alignment horizontal="left" vertical="center"/>
    </xf>
    <xf numFmtId="165" fontId="22" fillId="2" borderId="52" xfId="1" applyNumberFormat="1" applyFont="1" applyFill="1" applyBorder="1"/>
    <xf numFmtId="0" fontId="22" fillId="2" borderId="60" xfId="3" applyFont="1" applyFill="1" applyBorder="1" applyAlignment="1">
      <alignment horizontal="left" vertical="center"/>
    </xf>
    <xf numFmtId="165" fontId="22" fillId="2" borderId="43" xfId="1" applyNumberFormat="1" applyFont="1" applyFill="1" applyBorder="1"/>
    <xf numFmtId="165" fontId="13" fillId="2" borderId="42" xfId="1" applyNumberFormat="1" applyFont="1" applyFill="1" applyBorder="1"/>
    <xf numFmtId="165" fontId="13" fillId="2" borderId="14" xfId="1" applyNumberFormat="1" applyFont="1" applyFill="1" applyBorder="1"/>
    <xf numFmtId="165" fontId="13" fillId="2" borderId="50" xfId="1" applyNumberFormat="1" applyFont="1" applyFill="1" applyBorder="1"/>
    <xf numFmtId="0" fontId="21" fillId="2" borderId="32" xfId="3" applyFont="1" applyFill="1" applyBorder="1" applyAlignment="1">
      <alignment horizontal="center" vertical="center"/>
    </xf>
    <xf numFmtId="0" fontId="13" fillId="2" borderId="55" xfId="3" applyFont="1" applyFill="1" applyBorder="1" applyAlignment="1">
      <alignment horizontal="center" vertical="center" wrapText="1"/>
    </xf>
    <xf numFmtId="0" fontId="13" fillId="2" borderId="25" xfId="3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left" vertical="center"/>
    </xf>
    <xf numFmtId="0" fontId="21" fillId="2" borderId="49" xfId="0" applyFont="1" applyFill="1" applyBorder="1" applyAlignment="1">
      <alignment horizontal="left" vertical="center"/>
    </xf>
    <xf numFmtId="0" fontId="21" fillId="2" borderId="46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3" fillId="2" borderId="41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vertical="center" wrapText="1"/>
    </xf>
    <xf numFmtId="0" fontId="18" fillId="2" borderId="24" xfId="3" applyFont="1" applyFill="1" applyBorder="1" applyAlignment="1">
      <alignment vertical="center"/>
    </xf>
    <xf numFmtId="0" fontId="13" fillId="2" borderId="24" xfId="3" applyFont="1" applyFill="1" applyBorder="1" applyAlignment="1">
      <alignment vertical="center"/>
    </xf>
    <xf numFmtId="0" fontId="18" fillId="2" borderId="43" xfId="3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8" fillId="2" borderId="9" xfId="3" applyFont="1" applyFill="1" applyBorder="1" applyAlignment="1">
      <alignment horizontal="center" vertical="center"/>
    </xf>
    <xf numFmtId="0" fontId="18" fillId="2" borderId="42" xfId="3" applyFont="1" applyFill="1" applyBorder="1" applyAlignment="1">
      <alignment horizontal="center" vertical="center"/>
    </xf>
    <xf numFmtId="0" fontId="21" fillId="2" borderId="42" xfId="3" applyFont="1" applyFill="1" applyBorder="1" applyAlignment="1">
      <alignment horizontal="center" vertical="center"/>
    </xf>
    <xf numFmtId="165" fontId="22" fillId="2" borderId="14" xfId="1" applyNumberFormat="1" applyFont="1" applyFill="1" applyBorder="1"/>
    <xf numFmtId="165" fontId="22" fillId="2" borderId="50" xfId="1" applyNumberFormat="1" applyFont="1" applyFill="1" applyBorder="1"/>
    <xf numFmtId="0" fontId="13" fillId="2" borderId="58" xfId="3" applyFont="1" applyFill="1" applyBorder="1" applyAlignment="1">
      <alignment horizontal="left"/>
    </xf>
    <xf numFmtId="0" fontId="13" fillId="2" borderId="58" xfId="3" applyFont="1" applyFill="1" applyBorder="1"/>
    <xf numFmtId="0" fontId="13" fillId="2" borderId="61" xfId="3" applyFont="1" applyFill="1" applyBorder="1"/>
    <xf numFmtId="0" fontId="13" fillId="2" borderId="61" xfId="3" applyFont="1" applyFill="1" applyBorder="1" applyAlignment="1">
      <alignment horizontal="left" vertical="center"/>
    </xf>
    <xf numFmtId="0" fontId="13" fillId="2" borderId="52" xfId="3" applyFont="1" applyFill="1" applyBorder="1"/>
    <xf numFmtId="0" fontId="13" fillId="2" borderId="50" xfId="3" applyFont="1" applyFill="1" applyBorder="1"/>
    <xf numFmtId="0" fontId="13" fillId="2" borderId="25" xfId="0" applyFont="1" applyFill="1" applyBorder="1" applyAlignment="1">
      <alignment horizontal="center" textRotation="90" wrapText="1"/>
    </xf>
    <xf numFmtId="0" fontId="13" fillId="2" borderId="55" xfId="0" applyFont="1" applyFill="1" applyBorder="1" applyAlignment="1">
      <alignment horizontal="center" vertical="center"/>
    </xf>
    <xf numFmtId="0" fontId="22" fillId="2" borderId="50" xfId="3" applyFont="1" applyFill="1" applyBorder="1"/>
    <xf numFmtId="165" fontId="22" fillId="2" borderId="33" xfId="1" applyNumberFormat="1" applyFont="1" applyFill="1" applyBorder="1"/>
    <xf numFmtId="0" fontId="18" fillId="2" borderId="24" xfId="3" applyFont="1" applyFill="1" applyBorder="1"/>
    <xf numFmtId="0" fontId="18" fillId="2" borderId="32" xfId="3" applyFont="1" applyFill="1" applyBorder="1" applyAlignment="1">
      <alignment horizontal="center" vertical="center" wrapText="1"/>
    </xf>
    <xf numFmtId="0" fontId="18" fillId="2" borderId="38" xfId="3" applyFont="1" applyFill="1" applyBorder="1" applyAlignment="1">
      <alignment horizontal="center" vertical="center" wrapText="1"/>
    </xf>
    <xf numFmtId="0" fontId="18" fillId="2" borderId="51" xfId="3" applyFont="1" applyFill="1" applyBorder="1"/>
    <xf numFmtId="0" fontId="18" fillId="2" borderId="64" xfId="3" applyFont="1" applyFill="1" applyBorder="1" applyAlignment="1">
      <alignment horizontal="center" vertical="center"/>
    </xf>
    <xf numFmtId="0" fontId="13" fillId="2" borderId="55" xfId="3" applyFont="1" applyFill="1" applyBorder="1" applyAlignment="1">
      <alignment vertical="center"/>
    </xf>
    <xf numFmtId="165" fontId="13" fillId="2" borderId="9" xfId="1" applyNumberFormat="1" applyFont="1" applyFill="1" applyBorder="1" applyAlignment="1">
      <alignment vertical="center"/>
    </xf>
    <xf numFmtId="165" fontId="18" fillId="2" borderId="55" xfId="1" applyNumberFormat="1" applyFont="1" applyFill="1" applyBorder="1" applyAlignment="1">
      <alignment horizontal="center" vertical="center" wrapText="1"/>
    </xf>
    <xf numFmtId="0" fontId="13" fillId="2" borderId="50" xfId="3" applyFont="1" applyFill="1" applyBorder="1" applyAlignment="1">
      <alignment vertical="center"/>
    </xf>
    <xf numFmtId="165" fontId="18" fillId="2" borderId="42" xfId="1" applyNumberFormat="1" applyFont="1" applyFill="1" applyBorder="1" applyAlignment="1">
      <alignment vertical="center"/>
    </xf>
    <xf numFmtId="165" fontId="13" fillId="2" borderId="50" xfId="1" applyNumberFormat="1" applyFont="1" applyFill="1" applyBorder="1" applyAlignment="1">
      <alignment vertical="center"/>
    </xf>
    <xf numFmtId="0" fontId="13" fillId="2" borderId="52" xfId="3" applyFont="1" applyFill="1" applyBorder="1" applyAlignment="1">
      <alignment vertical="center"/>
    </xf>
    <xf numFmtId="165" fontId="13" fillId="2" borderId="22" xfId="1" applyNumberFormat="1" applyFont="1" applyFill="1" applyBorder="1" applyAlignment="1">
      <alignment vertical="center"/>
    </xf>
    <xf numFmtId="165" fontId="13" fillId="2" borderId="52" xfId="1" applyNumberFormat="1" applyFont="1" applyFill="1" applyBorder="1" applyAlignment="1">
      <alignment vertical="center"/>
    </xf>
    <xf numFmtId="165" fontId="13" fillId="2" borderId="42" xfId="1" applyNumberFormat="1" applyFont="1" applyFill="1" applyBorder="1" applyAlignment="1">
      <alignment vertical="center"/>
    </xf>
    <xf numFmtId="0" fontId="18" fillId="2" borderId="27" xfId="3" applyFont="1" applyFill="1" applyBorder="1" applyAlignment="1">
      <alignment horizontal="center" vertical="center"/>
    </xf>
    <xf numFmtId="0" fontId="26" fillId="2" borderId="0" xfId="3" applyFont="1" applyFill="1"/>
    <xf numFmtId="9" fontId="18" fillId="2" borderId="33" xfId="3" applyNumberFormat="1" applyFont="1" applyFill="1" applyBorder="1" applyAlignment="1">
      <alignment horizontal="center" vertical="center" wrapText="1"/>
    </xf>
    <xf numFmtId="9" fontId="18" fillId="2" borderId="27" xfId="3" applyNumberFormat="1" applyFont="1" applyFill="1" applyBorder="1" applyAlignment="1">
      <alignment horizontal="center" vertical="center" wrapText="1"/>
    </xf>
    <xf numFmtId="0" fontId="18" fillId="2" borderId="57" xfId="3" applyFont="1" applyFill="1" applyBorder="1" applyAlignment="1">
      <alignment horizontal="left"/>
    </xf>
    <xf numFmtId="0" fontId="21" fillId="2" borderId="63" xfId="3" applyFont="1" applyFill="1" applyBorder="1"/>
    <xf numFmtId="0" fontId="13" fillId="2" borderId="26" xfId="3" applyFont="1" applyFill="1" applyBorder="1"/>
    <xf numFmtId="165" fontId="22" fillId="2" borderId="32" xfId="1" applyNumberFormat="1" applyFont="1" applyFill="1" applyBorder="1"/>
    <xf numFmtId="165" fontId="22" fillId="2" borderId="42" xfId="1" applyNumberFormat="1" applyFont="1" applyFill="1" applyBorder="1"/>
    <xf numFmtId="0" fontId="13" fillId="2" borderId="12" xfId="3" applyFont="1" applyFill="1" applyBorder="1" applyAlignment="1">
      <alignment horizontal="center" vertical="center"/>
    </xf>
    <xf numFmtId="0" fontId="13" fillId="2" borderId="45" xfId="3" applyFont="1" applyFill="1" applyBorder="1" applyAlignment="1">
      <alignment horizontal="left"/>
    </xf>
    <xf numFmtId="165" fontId="18" fillId="2" borderId="50" xfId="1" applyNumberFormat="1" applyFont="1" applyFill="1" applyBorder="1"/>
    <xf numFmtId="165" fontId="21" fillId="2" borderId="50" xfId="1" applyNumberFormat="1" applyFont="1" applyFill="1" applyBorder="1"/>
    <xf numFmtId="0" fontId="20" fillId="2" borderId="7" xfId="3" applyFont="1" applyFill="1" applyBorder="1" applyAlignment="1">
      <alignment horizontal="left" vertical="center"/>
    </xf>
    <xf numFmtId="0" fontId="22" fillId="2" borderId="26" xfId="3" applyFont="1" applyFill="1" applyBorder="1"/>
    <xf numFmtId="0" fontId="18" fillId="2" borderId="26" xfId="3" applyFont="1" applyFill="1" applyBorder="1"/>
    <xf numFmtId="0" fontId="13" fillId="2" borderId="53" xfId="3" applyFont="1" applyFill="1" applyBorder="1" applyAlignment="1">
      <alignment horizontal="center" vertical="center"/>
    </xf>
    <xf numFmtId="0" fontId="18" fillId="2" borderId="30" xfId="3" applyFont="1" applyFill="1" applyBorder="1" applyAlignment="1">
      <alignment horizontal="left" vertical="center"/>
    </xf>
    <xf numFmtId="0" fontId="20" fillId="2" borderId="45" xfId="3" applyFont="1" applyFill="1" applyBorder="1" applyAlignment="1">
      <alignment horizontal="left" vertical="center"/>
    </xf>
    <xf numFmtId="0" fontId="18" fillId="2" borderId="30" xfId="3" applyFont="1" applyFill="1" applyBorder="1" applyAlignment="1">
      <alignment horizontal="center" vertical="center"/>
    </xf>
    <xf numFmtId="0" fontId="18" fillId="2" borderId="31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1" fillId="2" borderId="7" xfId="3" applyFont="1" applyFill="1" applyBorder="1" applyAlignment="1">
      <alignment horizontal="left" vertical="center"/>
    </xf>
    <xf numFmtId="0" fontId="18" fillId="2" borderId="7" xfId="3" applyFont="1" applyFill="1" applyBorder="1" applyAlignment="1">
      <alignment horizontal="left" vertical="center"/>
    </xf>
    <xf numFmtId="0" fontId="21" fillId="2" borderId="31" xfId="3" applyFont="1" applyFill="1" applyBorder="1" applyAlignment="1">
      <alignment horizontal="left" vertical="center"/>
    </xf>
    <xf numFmtId="0" fontId="27" fillId="2" borderId="31" xfId="3" applyFont="1" applyFill="1" applyBorder="1" applyAlignment="1">
      <alignment horizontal="left" vertical="center"/>
    </xf>
    <xf numFmtId="0" fontId="27" fillId="2" borderId="49" xfId="3" applyFont="1" applyFill="1" applyBorder="1" applyAlignment="1">
      <alignment horizontal="left" vertical="center"/>
    </xf>
    <xf numFmtId="0" fontId="18" fillId="2" borderId="48" xfId="3" applyFont="1" applyFill="1" applyBorder="1" applyAlignment="1">
      <alignment horizontal="center" vertical="center"/>
    </xf>
    <xf numFmtId="0" fontId="18" fillId="2" borderId="18" xfId="3" applyFont="1" applyFill="1" applyBorder="1"/>
    <xf numFmtId="0" fontId="18" fillId="2" borderId="39" xfId="3" applyFont="1" applyFill="1" applyBorder="1" applyAlignment="1">
      <alignment horizontal="center" vertical="center"/>
    </xf>
    <xf numFmtId="0" fontId="18" fillId="2" borderId="49" xfId="3" applyFont="1" applyFill="1" applyBorder="1"/>
    <xf numFmtId="165" fontId="13" fillId="2" borderId="43" xfId="1" applyNumberFormat="1" applyFont="1" applyFill="1" applyBorder="1" applyAlignment="1">
      <alignment horizontal="center" vertical="center" wrapText="1"/>
    </xf>
    <xf numFmtId="165" fontId="13" fillId="2" borderId="25" xfId="1" applyNumberFormat="1" applyFont="1" applyFill="1" applyBorder="1" applyAlignment="1">
      <alignment horizontal="center" vertical="center" wrapText="1"/>
    </xf>
    <xf numFmtId="0" fontId="21" fillId="2" borderId="22" xfId="3" applyFont="1" applyFill="1" applyBorder="1" applyAlignment="1">
      <alignment horizontal="center" vertical="center"/>
    </xf>
    <xf numFmtId="0" fontId="23" fillId="2" borderId="31" xfId="3" applyFont="1" applyFill="1" applyBorder="1" applyAlignment="1">
      <alignment horizontal="left" vertical="center"/>
    </xf>
    <xf numFmtId="0" fontId="21" fillId="2" borderId="43" xfId="3" applyFont="1" applyFill="1" applyBorder="1" applyAlignment="1">
      <alignment horizontal="center" vertical="center"/>
    </xf>
    <xf numFmtId="0" fontId="23" fillId="2" borderId="49" xfId="3" applyFont="1" applyFill="1" applyBorder="1" applyAlignment="1">
      <alignment horizontal="left" vertical="center"/>
    </xf>
    <xf numFmtId="165" fontId="13" fillId="2" borderId="41" xfId="1" applyNumberFormat="1" applyFont="1" applyFill="1" applyBorder="1" applyAlignment="1">
      <alignment horizontal="right" vertical="center" wrapText="1"/>
    </xf>
    <xf numFmtId="165" fontId="13" fillId="2" borderId="40" xfId="1" applyNumberFormat="1" applyFont="1" applyFill="1" applyBorder="1" applyAlignment="1">
      <alignment horizontal="right" vertical="center" wrapText="1"/>
    </xf>
    <xf numFmtId="165" fontId="13" fillId="2" borderId="55" xfId="1" applyNumberFormat="1" applyFont="1" applyFill="1" applyBorder="1" applyAlignment="1">
      <alignment horizontal="right" vertical="center" wrapText="1"/>
    </xf>
    <xf numFmtId="165" fontId="21" fillId="2" borderId="27" xfId="1" applyNumberFormat="1" applyFont="1" applyFill="1" applyBorder="1" applyAlignment="1">
      <alignment horizontal="right" vertical="center" wrapText="1"/>
    </xf>
    <xf numFmtId="165" fontId="21" fillId="2" borderId="47" xfId="1" applyNumberFormat="1" applyFont="1" applyFill="1" applyBorder="1" applyAlignment="1">
      <alignment horizontal="right" vertical="center" wrapText="1"/>
    </xf>
    <xf numFmtId="165" fontId="21" fillId="2" borderId="38" xfId="1" applyNumberFormat="1" applyFont="1" applyFill="1" applyBorder="1" applyAlignment="1">
      <alignment horizontal="right" vertical="center" wrapText="1"/>
    </xf>
    <xf numFmtId="165" fontId="13" fillId="2" borderId="12" xfId="1" applyNumberFormat="1" applyFont="1" applyFill="1" applyBorder="1" applyAlignment="1">
      <alignment horizontal="right" vertical="center" wrapText="1"/>
    </xf>
    <xf numFmtId="165" fontId="13" fillId="2" borderId="30" xfId="1" applyNumberFormat="1" applyFont="1" applyFill="1" applyBorder="1" applyAlignment="1">
      <alignment horizontal="right" vertical="center" wrapText="1"/>
    </xf>
    <xf numFmtId="165" fontId="13" fillId="2" borderId="50" xfId="1" applyNumberFormat="1" applyFont="1" applyFill="1" applyBorder="1" applyAlignment="1">
      <alignment horizontal="right" vertical="center" wrapText="1"/>
    </xf>
    <xf numFmtId="165" fontId="13" fillId="2" borderId="23" xfId="1" applyNumberFormat="1" applyFont="1" applyFill="1" applyBorder="1" applyAlignment="1">
      <alignment vertical="center"/>
    </xf>
    <xf numFmtId="165" fontId="13" fillId="2" borderId="14" xfId="1" applyNumberFormat="1" applyFont="1" applyFill="1" applyBorder="1" applyAlignment="1">
      <alignment vertical="center"/>
    </xf>
    <xf numFmtId="165" fontId="13" fillId="2" borderId="43" xfId="1" applyNumberFormat="1" applyFont="1" applyFill="1" applyBorder="1" applyAlignment="1">
      <alignment vertical="center"/>
    </xf>
    <xf numFmtId="165" fontId="13" fillId="2" borderId="30" xfId="1" applyNumberFormat="1" applyFont="1" applyFill="1" applyBorder="1" applyAlignment="1">
      <alignment vertical="center"/>
    </xf>
    <xf numFmtId="165" fontId="22" fillId="2" borderId="43" xfId="1" applyNumberFormat="1" applyFont="1" applyFill="1" applyBorder="1" applyAlignment="1">
      <alignment vertical="center"/>
    </xf>
    <xf numFmtId="165" fontId="22" fillId="2" borderId="16" xfId="1" applyNumberFormat="1" applyFont="1" applyFill="1" applyBorder="1" applyAlignment="1">
      <alignment vertical="center"/>
    </xf>
    <xf numFmtId="165" fontId="22" fillId="2" borderId="25" xfId="1" applyNumberFormat="1" applyFont="1" applyFill="1" applyBorder="1" applyAlignment="1">
      <alignment vertical="center"/>
    </xf>
    <xf numFmtId="165" fontId="21" fillId="2" borderId="14" xfId="1" quotePrefix="1" applyNumberFormat="1" applyFont="1" applyFill="1" applyBorder="1" applyAlignment="1">
      <alignment vertical="center"/>
    </xf>
    <xf numFmtId="165" fontId="21" fillId="2" borderId="14" xfId="1" applyNumberFormat="1" applyFont="1" applyFill="1" applyBorder="1" applyAlignment="1">
      <alignment vertical="center"/>
    </xf>
    <xf numFmtId="165" fontId="21" fillId="2" borderId="50" xfId="1" applyNumberFormat="1" applyFont="1" applyFill="1" applyBorder="1" applyAlignment="1">
      <alignment vertical="center"/>
    </xf>
    <xf numFmtId="165" fontId="21" fillId="2" borderId="43" xfId="1" applyNumberFormat="1" applyFont="1" applyFill="1" applyBorder="1" applyAlignment="1">
      <alignment vertical="center"/>
    </xf>
    <xf numFmtId="0" fontId="9" fillId="0" borderId="0" xfId="5"/>
    <xf numFmtId="0" fontId="14" fillId="2" borderId="24" xfId="3" applyFont="1" applyFill="1" applyBorder="1" applyAlignment="1">
      <alignment vertical="center" wrapText="1"/>
    </xf>
    <xf numFmtId="0" fontId="14" fillId="2" borderId="0" xfId="8" applyFont="1" applyFill="1"/>
    <xf numFmtId="0" fontId="15" fillId="2" borderId="0" xfId="8" applyFont="1" applyFill="1"/>
    <xf numFmtId="0" fontId="14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3" fillId="2" borderId="39" xfId="3" applyFont="1" applyFill="1" applyBorder="1" applyAlignment="1">
      <alignment horizontal="center" vertical="center"/>
    </xf>
    <xf numFmtId="0" fontId="13" fillId="2" borderId="35" xfId="3" applyFont="1" applyFill="1" applyBorder="1" applyAlignment="1">
      <alignment horizontal="center" vertical="center"/>
    </xf>
    <xf numFmtId="0" fontId="0" fillId="2" borderId="0" xfId="0" applyFill="1"/>
    <xf numFmtId="0" fontId="13" fillId="2" borderId="43" xfId="0" applyFont="1" applyFill="1" applyBorder="1" applyAlignment="1">
      <alignment horizontal="center" textRotation="90" wrapText="1"/>
    </xf>
    <xf numFmtId="165" fontId="21" fillId="2" borderId="42" xfId="1" quotePrefix="1" applyNumberFormat="1" applyFont="1" applyFill="1" applyBorder="1" applyAlignment="1">
      <alignment vertical="center"/>
    </xf>
    <xf numFmtId="0" fontId="30" fillId="2" borderId="0" xfId="3" applyFont="1" applyFill="1" applyAlignment="1">
      <alignment vertical="top"/>
    </xf>
    <xf numFmtId="0" fontId="13" fillId="2" borderId="3" xfId="3" applyFont="1" applyFill="1" applyBorder="1" applyAlignment="1">
      <alignment vertical="center"/>
    </xf>
    <xf numFmtId="0" fontId="13" fillId="2" borderId="46" xfId="3" applyFont="1" applyFill="1" applyBorder="1" applyAlignment="1">
      <alignment vertical="center"/>
    </xf>
    <xf numFmtId="0" fontId="26" fillId="2" borderId="0" xfId="8" applyFont="1" applyFill="1"/>
    <xf numFmtId="0" fontId="17" fillId="2" borderId="0" xfId="8" applyFont="1" applyFill="1"/>
    <xf numFmtId="0" fontId="31" fillId="2" borderId="0" xfId="8" applyFont="1" applyFill="1"/>
    <xf numFmtId="0" fontId="13" fillId="2" borderId="0" xfId="8" applyFont="1" applyFill="1" applyAlignment="1">
      <alignment vertical="top" wrapText="1"/>
    </xf>
    <xf numFmtId="0" fontId="18" fillId="2" borderId="0" xfId="8" applyFont="1" applyFill="1" applyAlignment="1">
      <alignment vertical="top" wrapText="1"/>
    </xf>
    <xf numFmtId="0" fontId="18" fillId="2" borderId="0" xfId="8" applyFont="1" applyFill="1"/>
    <xf numFmtId="0" fontId="13" fillId="2" borderId="0" xfId="8" applyFont="1" applyFill="1"/>
    <xf numFmtId="0" fontId="13" fillId="2" borderId="0" xfId="8" applyFont="1" applyFill="1" applyAlignment="1">
      <alignment vertical="top"/>
    </xf>
    <xf numFmtId="0" fontId="25" fillId="2" borderId="0" xfId="8" applyFont="1" applyFill="1"/>
    <xf numFmtId="0" fontId="20" fillId="2" borderId="0" xfId="8" applyFont="1" applyFill="1" applyAlignment="1">
      <alignment vertical="top"/>
    </xf>
    <xf numFmtId="0" fontId="11" fillId="2" borderId="0" xfId="8" applyFont="1" applyFill="1" applyAlignment="1">
      <alignment vertical="top"/>
    </xf>
    <xf numFmtId="0" fontId="13" fillId="2" borderId="0" xfId="3" applyFont="1" applyFill="1" applyBorder="1" applyAlignment="1">
      <alignment horizontal="center" vertical="center"/>
    </xf>
    <xf numFmtId="165" fontId="13" fillId="2" borderId="0" xfId="1" applyNumberFormat="1" applyFont="1" applyFill="1" applyBorder="1"/>
    <xf numFmtId="0" fontId="18" fillId="2" borderId="61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9" fillId="0" borderId="0" xfId="5" applyFont="1" applyAlignment="1">
      <alignment vertical="center"/>
    </xf>
    <xf numFmtId="0" fontId="9" fillId="0" borderId="0" xfId="5" applyAlignment="1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0" xfId="5" applyAlignment="1">
      <alignment horizontal="center"/>
    </xf>
    <xf numFmtId="0" fontId="15" fillId="2" borderId="0" xfId="3" quotePrefix="1" applyFont="1" applyFill="1"/>
    <xf numFmtId="0" fontId="22" fillId="2" borderId="38" xfId="3" applyFont="1" applyFill="1" applyBorder="1" applyAlignment="1">
      <alignment vertical="center"/>
    </xf>
    <xf numFmtId="165" fontId="21" fillId="2" borderId="32" xfId="1" applyNumberFormat="1" applyFont="1" applyFill="1" applyBorder="1" applyAlignment="1">
      <alignment vertical="center"/>
    </xf>
    <xf numFmtId="165" fontId="22" fillId="2" borderId="38" xfId="1" applyNumberFormat="1" applyFont="1" applyFill="1" applyBorder="1" applyAlignment="1">
      <alignment vertical="center"/>
    </xf>
    <xf numFmtId="165" fontId="21" fillId="2" borderId="36" xfId="1" applyNumberFormat="1" applyFont="1" applyFill="1" applyBorder="1"/>
    <xf numFmtId="165" fontId="21" fillId="2" borderId="25" xfId="1" applyNumberFormat="1" applyFont="1" applyFill="1" applyBorder="1"/>
    <xf numFmtId="14" fontId="13" fillId="2" borderId="42" xfId="1" applyNumberFormat="1" applyFont="1" applyFill="1" applyBorder="1" applyAlignment="1">
      <alignment horizontal="right" vertical="center" wrapText="1"/>
    </xf>
    <xf numFmtId="14" fontId="13" fillId="2" borderId="50" xfId="1" applyNumberFormat="1" applyFont="1" applyFill="1" applyBorder="1" applyAlignment="1">
      <alignment horizontal="right" vertical="center" wrapText="1"/>
    </xf>
    <xf numFmtId="166" fontId="21" fillId="2" borderId="38" xfId="2" applyNumberFormat="1" applyFont="1" applyFill="1" applyBorder="1"/>
    <xf numFmtId="165" fontId="18" fillId="2" borderId="9" xfId="1" applyNumberFormat="1" applyFont="1" applyFill="1" applyBorder="1"/>
    <xf numFmtId="165" fontId="18" fillId="2" borderId="52" xfId="1" applyNumberFormat="1" applyFont="1" applyFill="1" applyBorder="1"/>
    <xf numFmtId="165" fontId="21" fillId="2" borderId="42" xfId="1" applyNumberFormat="1" applyFont="1" applyFill="1" applyBorder="1"/>
    <xf numFmtId="165" fontId="21" fillId="2" borderId="43" xfId="1" applyNumberFormat="1" applyFont="1" applyFill="1" applyBorder="1"/>
    <xf numFmtId="165" fontId="21" fillId="2" borderId="38" xfId="1" applyNumberFormat="1" applyFont="1" applyFill="1" applyBorder="1"/>
    <xf numFmtId="165" fontId="18" fillId="2" borderId="14" xfId="1" applyNumberFormat="1" applyFont="1" applyFill="1" applyBorder="1"/>
    <xf numFmtId="165" fontId="21" fillId="2" borderId="32" xfId="1" applyNumberFormat="1" applyFont="1" applyFill="1" applyBorder="1"/>
    <xf numFmtId="165" fontId="21" fillId="2" borderId="33" xfId="1" applyNumberFormat="1" applyFont="1" applyFill="1" applyBorder="1"/>
    <xf numFmtId="0" fontId="6" fillId="3" borderId="0" xfId="0" applyFont="1" applyFill="1"/>
    <xf numFmtId="0" fontId="9" fillId="4" borderId="0" xfId="5" applyFill="1"/>
    <xf numFmtId="0" fontId="9" fillId="0" borderId="0" xfId="0" applyFont="1" applyAlignment="1"/>
    <xf numFmtId="0" fontId="9" fillId="4" borderId="0" xfId="5" applyFill="1" applyAlignment="1">
      <alignment horizontal="center"/>
    </xf>
    <xf numFmtId="165" fontId="13" fillId="4" borderId="52" xfId="1" applyNumberFormat="1" applyFont="1" applyFill="1" applyBorder="1"/>
    <xf numFmtId="165" fontId="13" fillId="4" borderId="23" xfId="1" applyNumberFormat="1" applyFont="1" applyFill="1" applyBorder="1"/>
    <xf numFmtId="165" fontId="18" fillId="4" borderId="41" xfId="1" applyNumberFormat="1" applyFont="1" applyFill="1" applyBorder="1" applyAlignment="1">
      <alignment horizontal="center"/>
    </xf>
    <xf numFmtId="165" fontId="18" fillId="4" borderId="39" xfId="1" applyNumberFormat="1" applyFont="1" applyFill="1" applyBorder="1" applyAlignment="1">
      <alignment horizontal="center"/>
    </xf>
    <xf numFmtId="165" fontId="18" fillId="4" borderId="56" xfId="1" applyNumberFormat="1" applyFont="1" applyFill="1" applyBorder="1" applyAlignment="1">
      <alignment horizontal="left"/>
    </xf>
    <xf numFmtId="165" fontId="13" fillId="4" borderId="12" xfId="1" applyNumberFormat="1" applyFont="1" applyFill="1" applyBorder="1" applyAlignment="1">
      <alignment horizontal="center"/>
    </xf>
    <xf numFmtId="165" fontId="13" fillId="4" borderId="53" xfId="1" applyNumberFormat="1" applyFont="1" applyFill="1" applyBorder="1" applyAlignment="1">
      <alignment horizontal="center"/>
    </xf>
    <xf numFmtId="165" fontId="22" fillId="4" borderId="12" xfId="1" applyNumberFormat="1" applyFont="1" applyFill="1" applyBorder="1" applyAlignment="1">
      <alignment horizontal="center"/>
    </xf>
    <xf numFmtId="165" fontId="13" fillId="4" borderId="22" xfId="1" applyNumberFormat="1" applyFont="1" applyFill="1" applyBorder="1"/>
    <xf numFmtId="165" fontId="18" fillId="4" borderId="42" xfId="1" applyNumberFormat="1" applyFont="1" applyFill="1" applyBorder="1" applyAlignment="1">
      <alignment vertical="center"/>
    </xf>
    <xf numFmtId="165" fontId="13" fillId="4" borderId="9" xfId="1" applyNumberFormat="1" applyFont="1" applyFill="1" applyBorder="1"/>
    <xf numFmtId="165" fontId="13" fillId="4" borderId="10" xfId="1" applyNumberFormat="1" applyFont="1" applyFill="1" applyBorder="1"/>
    <xf numFmtId="0" fontId="13" fillId="2" borderId="22" xfId="3" applyFont="1" applyFill="1" applyBorder="1" applyAlignment="1">
      <alignment horizontal="center" vertical="center" wrapText="1"/>
    </xf>
    <xf numFmtId="0" fontId="13" fillId="2" borderId="23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0" fillId="0" borderId="66" xfId="5" applyFont="1" applyBorder="1" applyAlignment="1">
      <alignment horizontal="center" vertical="center"/>
    </xf>
    <xf numFmtId="0" fontId="10" fillId="0" borderId="66" xfId="5" applyFont="1" applyBorder="1" applyAlignment="1">
      <alignment vertical="center"/>
    </xf>
    <xf numFmtId="0" fontId="9" fillId="0" borderId="7" xfId="5" applyBorder="1" applyAlignment="1">
      <alignment horizontal="center"/>
    </xf>
    <xf numFmtId="0" fontId="9" fillId="0" borderId="7" xfId="5" applyBorder="1"/>
    <xf numFmtId="0" fontId="9" fillId="2" borderId="0" xfId="5" applyFill="1"/>
    <xf numFmtId="0" fontId="9" fillId="2" borderId="0" xfId="5" applyFill="1" applyAlignment="1">
      <alignment horizontal="center"/>
    </xf>
    <xf numFmtId="0" fontId="32" fillId="0" borderId="0" xfId="0" applyFont="1" applyFill="1" applyAlignment="1">
      <alignment horizontal="left"/>
    </xf>
    <xf numFmtId="49" fontId="9" fillId="0" borderId="0" xfId="0" applyNumberFormat="1" applyFont="1"/>
    <xf numFmtId="0" fontId="13" fillId="4" borderId="58" xfId="3" applyFont="1" applyFill="1" applyBorder="1" applyAlignment="1">
      <alignment horizontal="left" vertical="center"/>
    </xf>
    <xf numFmtId="0" fontId="13" fillId="4" borderId="57" xfId="3" applyFont="1" applyFill="1" applyBorder="1" applyAlignment="1">
      <alignment horizontal="left" vertical="center"/>
    </xf>
    <xf numFmtId="165" fontId="13" fillId="4" borderId="55" xfId="1" applyNumberFormat="1" applyFont="1" applyFill="1" applyBorder="1"/>
    <xf numFmtId="0" fontId="13" fillId="2" borderId="7" xfId="3" applyFont="1" applyFill="1" applyBorder="1" applyAlignment="1">
      <alignment vertical="center"/>
    </xf>
    <xf numFmtId="0" fontId="22" fillId="2" borderId="24" xfId="3" applyFont="1" applyFill="1" applyBorder="1"/>
    <xf numFmtId="165" fontId="13" fillId="2" borderId="62" xfId="1" applyNumberFormat="1" applyFont="1" applyFill="1" applyBorder="1" applyAlignment="1">
      <alignment horizontal="center" vertical="center" wrapText="1"/>
    </xf>
    <xf numFmtId="165" fontId="14" fillId="2" borderId="0" xfId="3" applyNumberFormat="1" applyFont="1" applyFill="1"/>
    <xf numFmtId="0" fontId="22" fillId="2" borderId="61" xfId="3" applyFont="1" applyFill="1" applyBorder="1" applyAlignment="1">
      <alignment horizontal="left" vertical="center"/>
    </xf>
    <xf numFmtId="0" fontId="24" fillId="2" borderId="58" xfId="3" applyFont="1" applyFill="1" applyBorder="1" applyAlignment="1">
      <alignment horizontal="left" vertical="center"/>
    </xf>
    <xf numFmtId="165" fontId="24" fillId="2" borderId="22" xfId="1" applyNumberFormat="1" applyFont="1" applyFill="1" applyBorder="1"/>
    <xf numFmtId="165" fontId="24" fillId="2" borderId="14" xfId="1" applyNumberFormat="1" applyFont="1" applyFill="1" applyBorder="1"/>
    <xf numFmtId="165" fontId="24" fillId="2" borderId="23" xfId="1" applyNumberFormat="1" applyFont="1" applyFill="1" applyBorder="1"/>
    <xf numFmtId="165" fontId="24" fillId="2" borderId="52" xfId="1" applyNumberFormat="1" applyFont="1" applyFill="1" applyBorder="1"/>
    <xf numFmtId="0" fontId="24" fillId="2" borderId="30" xfId="3" applyFont="1" applyFill="1" applyBorder="1" applyAlignment="1">
      <alignment vertical="center"/>
    </xf>
    <xf numFmtId="165" fontId="13" fillId="4" borderId="30" xfId="1" applyNumberFormat="1" applyFont="1" applyFill="1" applyBorder="1" applyAlignment="1">
      <alignment vertical="center"/>
    </xf>
    <xf numFmtId="165" fontId="13" fillId="4" borderId="50" xfId="1" applyNumberFormat="1" applyFont="1" applyFill="1" applyBorder="1" applyAlignment="1">
      <alignment vertical="center"/>
    </xf>
    <xf numFmtId="0" fontId="24" fillId="2" borderId="4" xfId="3" applyFont="1" applyFill="1" applyBorder="1" applyAlignment="1">
      <alignment vertical="center"/>
    </xf>
    <xf numFmtId="0" fontId="24" fillId="2" borderId="49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0" fontId="14" fillId="2" borderId="0" xfId="10" applyFont="1" applyFill="1"/>
    <xf numFmtId="165" fontId="14" fillId="2" borderId="0" xfId="1" applyNumberFormat="1" applyFont="1" applyFill="1"/>
    <xf numFmtId="0" fontId="18" fillId="2" borderId="43" xfId="10" applyFont="1" applyFill="1" applyBorder="1" applyAlignment="1">
      <alignment horizontal="center" vertical="center"/>
    </xf>
    <xf numFmtId="0" fontId="18" fillId="2" borderId="49" xfId="10" applyFont="1" applyFill="1" applyBorder="1" applyAlignment="1">
      <alignment horizontal="left" vertical="center"/>
    </xf>
    <xf numFmtId="0" fontId="18" fillId="2" borderId="42" xfId="10" applyFont="1" applyFill="1" applyBorder="1" applyAlignment="1">
      <alignment horizontal="center" vertical="center"/>
    </xf>
    <xf numFmtId="0" fontId="21" fillId="4" borderId="9" xfId="10" applyFont="1" applyFill="1" applyBorder="1" applyAlignment="1">
      <alignment horizontal="center" vertical="center"/>
    </xf>
    <xf numFmtId="0" fontId="18" fillId="2" borderId="38" xfId="10" applyFont="1" applyFill="1" applyBorder="1" applyAlignment="1">
      <alignment horizontal="center" vertical="center" wrapText="1"/>
    </xf>
    <xf numFmtId="0" fontId="18" fillId="2" borderId="16" xfId="10" applyFont="1" applyFill="1" applyBorder="1" applyAlignment="1">
      <alignment horizontal="center" vertical="center" wrapText="1"/>
    </xf>
    <xf numFmtId="0" fontId="18" fillId="2" borderId="47" xfId="10" applyFont="1" applyFill="1" applyBorder="1" applyAlignment="1">
      <alignment horizontal="center" vertical="center" wrapText="1"/>
    </xf>
    <xf numFmtId="0" fontId="18" fillId="2" borderId="32" xfId="10" applyFont="1" applyFill="1" applyBorder="1" applyAlignment="1">
      <alignment horizontal="center" vertical="center" wrapText="1"/>
    </xf>
    <xf numFmtId="0" fontId="18" fillId="2" borderId="24" xfId="10" applyFont="1" applyFill="1" applyBorder="1"/>
    <xf numFmtId="0" fontId="18" fillId="2" borderId="0" xfId="10" applyFont="1" applyFill="1"/>
    <xf numFmtId="0" fontId="18" fillId="2" borderId="50" xfId="10" applyFont="1" applyFill="1" applyBorder="1" applyAlignment="1">
      <alignment horizontal="center" vertical="center" wrapText="1"/>
    </xf>
    <xf numFmtId="0" fontId="18" fillId="2" borderId="23" xfId="10" applyFont="1" applyFill="1" applyBorder="1" applyAlignment="1">
      <alignment horizontal="center" vertical="center" wrapText="1"/>
    </xf>
    <xf numFmtId="0" fontId="18" fillId="2" borderId="30" xfId="10" applyFont="1" applyFill="1" applyBorder="1" applyAlignment="1">
      <alignment horizontal="center" vertical="center" wrapText="1"/>
    </xf>
    <xf numFmtId="0" fontId="18" fillId="2" borderId="53" xfId="10" applyFont="1" applyFill="1" applyBorder="1" applyAlignment="1">
      <alignment horizontal="center" vertical="center" wrapText="1"/>
    </xf>
    <xf numFmtId="0" fontId="11" fillId="2" borderId="0" xfId="10" applyFont="1" applyFill="1" applyAlignment="1">
      <alignment vertical="top"/>
    </xf>
    <xf numFmtId="0" fontId="15" fillId="2" borderId="0" xfId="10" applyFont="1" applyFill="1"/>
    <xf numFmtId="0" fontId="22" fillId="4" borderId="40" xfId="10" applyFont="1" applyFill="1" applyBorder="1" applyAlignment="1">
      <alignment horizontal="left" vertical="center"/>
    </xf>
    <xf numFmtId="0" fontId="22" fillId="4" borderId="34" xfId="10" applyFont="1" applyFill="1" applyBorder="1" applyAlignment="1">
      <alignment horizontal="left" vertical="center"/>
    </xf>
    <xf numFmtId="0" fontId="22" fillId="4" borderId="44" xfId="10" applyFont="1" applyFill="1" applyBorder="1" applyAlignment="1">
      <alignment horizontal="left" vertical="center"/>
    </xf>
    <xf numFmtId="165" fontId="22" fillId="2" borderId="9" xfId="1" applyNumberFormat="1" applyFont="1" applyFill="1" applyBorder="1" applyAlignment="1">
      <alignment vertical="center"/>
    </xf>
    <xf numFmtId="165" fontId="22" fillId="2" borderId="40" xfId="1" applyNumberFormat="1" applyFont="1" applyFill="1" applyBorder="1" applyAlignment="1">
      <alignment vertical="center"/>
    </xf>
    <xf numFmtId="165" fontId="22" fillId="4" borderId="10" xfId="1" applyNumberFormat="1" applyFont="1" applyFill="1" applyBorder="1" applyAlignment="1">
      <alignment vertical="center"/>
    </xf>
    <xf numFmtId="165" fontId="22" fillId="4" borderId="40" xfId="1" applyNumberFormat="1" applyFont="1" applyFill="1" applyBorder="1" applyAlignment="1">
      <alignment vertical="center"/>
    </xf>
    <xf numFmtId="165" fontId="22" fillId="2" borderId="10" xfId="1" applyNumberFormat="1" applyFont="1" applyFill="1" applyBorder="1" applyAlignment="1">
      <alignment vertical="center"/>
    </xf>
    <xf numFmtId="165" fontId="22" fillId="4" borderId="55" xfId="1" applyNumberFormat="1" applyFont="1" applyFill="1" applyBorder="1" applyAlignment="1">
      <alignment vertical="center"/>
    </xf>
    <xf numFmtId="0" fontId="13" fillId="2" borderId="45" xfId="10" applyFont="1" applyFill="1" applyBorder="1" applyAlignment="1">
      <alignment horizontal="left" vertical="center"/>
    </xf>
    <xf numFmtId="165" fontId="13" fillId="4" borderId="14" xfId="1" applyNumberFormat="1" applyFont="1" applyFill="1" applyBorder="1" applyAlignment="1">
      <alignment vertical="center"/>
    </xf>
    <xf numFmtId="165" fontId="13" fillId="2" borderId="46" xfId="1" applyNumberFormat="1" applyFont="1" applyFill="1" applyBorder="1" applyAlignment="1">
      <alignment vertical="center"/>
    </xf>
    <xf numFmtId="165" fontId="13" fillId="4" borderId="16" xfId="1" applyNumberFormat="1" applyFont="1" applyFill="1" applyBorder="1" applyAlignment="1">
      <alignment vertical="center"/>
    </xf>
    <xf numFmtId="165" fontId="13" fillId="4" borderId="46" xfId="1" applyNumberFormat="1" applyFont="1" applyFill="1" applyBorder="1" applyAlignment="1">
      <alignment vertical="center"/>
    </xf>
    <xf numFmtId="165" fontId="13" fillId="4" borderId="25" xfId="1" applyNumberFormat="1" applyFont="1" applyFill="1" applyBorder="1" applyAlignment="1">
      <alignment vertical="center"/>
    </xf>
    <xf numFmtId="166" fontId="22" fillId="2" borderId="16" xfId="2" applyNumberFormat="1" applyFont="1" applyFill="1" applyBorder="1" applyAlignment="1">
      <alignment vertical="center"/>
    </xf>
    <xf numFmtId="166" fontId="22" fillId="2" borderId="25" xfId="2" applyNumberFormat="1" applyFont="1" applyFill="1" applyBorder="1" applyAlignment="1">
      <alignment vertical="center"/>
    </xf>
    <xf numFmtId="166" fontId="13" fillId="2" borderId="23" xfId="2" applyNumberFormat="1" applyFont="1" applyFill="1" applyBorder="1" applyAlignment="1">
      <alignment vertical="center"/>
    </xf>
    <xf numFmtId="0" fontId="14" fillId="2" borderId="0" xfId="10" applyFont="1" applyFill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0" fontId="21" fillId="2" borderId="46" xfId="7" applyFont="1" applyFill="1" applyBorder="1" applyAlignment="1">
      <alignment vertical="center"/>
    </xf>
    <xf numFmtId="0" fontId="21" fillId="2" borderId="43" xfId="7" applyFont="1" applyFill="1" applyBorder="1" applyAlignment="1">
      <alignment horizontal="center" vertical="center"/>
    </xf>
    <xf numFmtId="165" fontId="21" fillId="2" borderId="42" xfId="1" applyNumberFormat="1" applyFont="1" applyFill="1" applyBorder="1" applyAlignment="1">
      <alignment vertical="center"/>
    </xf>
    <xf numFmtId="0" fontId="21" fillId="2" borderId="30" xfId="7" applyFont="1" applyFill="1" applyBorder="1" applyAlignment="1">
      <alignment vertical="center"/>
    </xf>
    <xf numFmtId="0" fontId="21" fillId="2" borderId="42" xfId="7" applyFont="1" applyFill="1" applyBorder="1" applyAlignment="1">
      <alignment horizontal="center" vertical="center"/>
    </xf>
    <xf numFmtId="0" fontId="13" fillId="2" borderId="30" xfId="7" applyFont="1" applyFill="1" applyBorder="1" applyAlignment="1">
      <alignment vertical="center"/>
    </xf>
    <xf numFmtId="0" fontId="13" fillId="2" borderId="42" xfId="7" applyFont="1" applyFill="1" applyBorder="1" applyAlignment="1">
      <alignment horizontal="center" vertical="center"/>
    </xf>
    <xf numFmtId="0" fontId="13" fillId="2" borderId="6" xfId="7" applyFont="1" applyFill="1" applyBorder="1" applyAlignment="1">
      <alignment vertical="center"/>
    </xf>
    <xf numFmtId="0" fontId="13" fillId="2" borderId="9" xfId="7" applyFont="1" applyFill="1" applyBorder="1" applyAlignment="1">
      <alignment horizontal="center" vertical="center"/>
    </xf>
    <xf numFmtId="0" fontId="18" fillId="2" borderId="25" xfId="10" applyFont="1" applyFill="1" applyBorder="1" applyAlignment="1">
      <alignment horizontal="center" vertical="center"/>
    </xf>
    <xf numFmtId="0" fontId="13" fillId="2" borderId="24" xfId="10" applyFont="1" applyFill="1" applyBorder="1" applyAlignment="1">
      <alignment vertical="center"/>
    </xf>
    <xf numFmtId="0" fontId="18" fillId="2" borderId="24" xfId="10" applyFont="1" applyFill="1" applyBorder="1" applyAlignment="1">
      <alignment vertical="center"/>
    </xf>
    <xf numFmtId="0" fontId="25" fillId="2" borderId="0" xfId="10" applyFont="1" applyFill="1" applyAlignment="1">
      <alignment vertical="center" wrapText="1"/>
    </xf>
    <xf numFmtId="0" fontId="13" fillId="2" borderId="55" xfId="10" applyFont="1" applyFill="1" applyBorder="1" applyAlignment="1">
      <alignment horizontal="center" vertical="center" wrapText="1"/>
    </xf>
    <xf numFmtId="0" fontId="13" fillId="2" borderId="41" xfId="10" applyFont="1" applyFill="1" applyBorder="1" applyAlignment="1">
      <alignment horizontal="center" vertical="center" wrapText="1"/>
    </xf>
    <xf numFmtId="0" fontId="14" fillId="2" borderId="0" xfId="10" applyFont="1" applyFill="1" applyAlignment="1">
      <alignment vertical="top" wrapText="1"/>
    </xf>
    <xf numFmtId="0" fontId="17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166" fontId="13" fillId="2" borderId="50" xfId="2" applyNumberFormat="1" applyFont="1" applyFill="1" applyBorder="1"/>
    <xf numFmtId="166" fontId="13" fillId="2" borderId="52" xfId="2" applyNumberFormat="1" applyFont="1" applyFill="1" applyBorder="1"/>
    <xf numFmtId="166" fontId="22" fillId="2" borderId="38" xfId="2" applyNumberFormat="1" applyFont="1" applyFill="1" applyBorder="1"/>
    <xf numFmtId="0" fontId="24" fillId="2" borderId="25" xfId="3" applyFont="1" applyFill="1" applyBorder="1"/>
    <xf numFmtId="165" fontId="24" fillId="2" borderId="39" xfId="1" applyNumberFormat="1" applyFont="1" applyFill="1" applyBorder="1"/>
    <xf numFmtId="165" fontId="24" fillId="2" borderId="16" xfId="1" applyNumberFormat="1" applyFont="1" applyFill="1" applyBorder="1"/>
    <xf numFmtId="165" fontId="24" fillId="2" borderId="25" xfId="1" applyNumberFormat="1" applyFont="1" applyFill="1" applyBorder="1"/>
    <xf numFmtId="0" fontId="24" fillId="2" borderId="45" xfId="3" applyFont="1" applyFill="1" applyBorder="1" applyAlignment="1">
      <alignment horizontal="left" vertical="center"/>
    </xf>
    <xf numFmtId="165" fontId="28" fillId="2" borderId="43" xfId="1" applyNumberFormat="1" applyFont="1" applyFill="1" applyBorder="1"/>
    <xf numFmtId="165" fontId="28" fillId="2" borderId="25" xfId="1" applyNumberFormat="1" applyFont="1" applyFill="1" applyBorder="1"/>
    <xf numFmtId="0" fontId="13" fillId="2" borderId="57" xfId="3" applyFont="1" applyFill="1" applyBorder="1" applyAlignment="1">
      <alignment horizontal="center" vertical="center" wrapText="1"/>
    </xf>
    <xf numFmtId="164" fontId="14" fillId="2" borderId="0" xfId="3" applyNumberFormat="1" applyFont="1" applyFill="1"/>
    <xf numFmtId="0" fontId="14" fillId="2" borderId="14" xfId="3" applyFont="1" applyFill="1" applyBorder="1" applyAlignment="1">
      <alignment vertical="center"/>
    </xf>
    <xf numFmtId="0" fontId="21" fillId="2" borderId="14" xfId="3" applyFont="1" applyFill="1" applyBorder="1" applyAlignment="1">
      <alignment vertical="center"/>
    </xf>
    <xf numFmtId="0" fontId="22" fillId="2" borderId="30" xfId="0" applyFont="1" applyFill="1" applyBorder="1" applyAlignment="1">
      <alignment vertical="center"/>
    </xf>
    <xf numFmtId="0" fontId="9" fillId="2" borderId="21" xfId="3" applyFont="1" applyFill="1" applyBorder="1" applyAlignment="1"/>
    <xf numFmtId="0" fontId="29" fillId="2" borderId="45" xfId="3" applyFont="1" applyFill="1" applyBorder="1" applyAlignment="1"/>
    <xf numFmtId="0" fontId="29" fillId="2" borderId="65" xfId="3" applyFont="1" applyFill="1" applyBorder="1" applyAlignment="1"/>
    <xf numFmtId="0" fontId="29" fillId="2" borderId="54" xfId="3" applyFont="1" applyFill="1" applyBorder="1" applyAlignment="1"/>
    <xf numFmtId="0" fontId="29" fillId="2" borderId="31" xfId="3" applyFont="1" applyFill="1" applyBorder="1" applyAlignment="1">
      <alignment vertical="center"/>
    </xf>
    <xf numFmtId="0" fontId="29" fillId="2" borderId="4" xfId="3" applyFont="1" applyFill="1" applyBorder="1" applyAlignment="1">
      <alignment vertical="center"/>
    </xf>
    <xf numFmtId="0" fontId="9" fillId="2" borderId="6" xfId="3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167" fontId="13" fillId="0" borderId="57" xfId="1" applyNumberFormat="1" applyFont="1" applyBorder="1"/>
    <xf numFmtId="167" fontId="13" fillId="0" borderId="61" xfId="1" applyNumberFormat="1" applyFont="1" applyBorder="1"/>
    <xf numFmtId="0" fontId="13" fillId="2" borderId="29" xfId="3" applyFont="1" applyFill="1" applyBorder="1" applyAlignment="1">
      <alignment horizontal="center" vertical="center" wrapText="1"/>
    </xf>
    <xf numFmtId="0" fontId="13" fillId="2" borderId="35" xfId="3" applyFont="1" applyFill="1" applyBorder="1" applyAlignment="1">
      <alignment horizontal="center" vertical="center" wrapText="1"/>
    </xf>
    <xf numFmtId="0" fontId="13" fillId="2" borderId="59" xfId="3" applyFont="1" applyFill="1" applyBorder="1" applyAlignment="1">
      <alignment horizontal="center" vertical="center" wrapText="1"/>
    </xf>
    <xf numFmtId="0" fontId="13" fillId="0" borderId="14" xfId="0" applyFont="1" applyBorder="1"/>
    <xf numFmtId="0" fontId="13" fillId="2" borderId="14" xfId="0" applyFont="1" applyFill="1" applyBorder="1" applyAlignment="1">
      <alignment horizontal="left" vertical="center"/>
    </xf>
    <xf numFmtId="167" fontId="33" fillId="0" borderId="14" xfId="1" applyNumberFormat="1" applyFont="1" applyBorder="1"/>
    <xf numFmtId="167" fontId="13" fillId="0" borderId="30" xfId="1" applyNumberFormat="1" applyFont="1" applyBorder="1"/>
    <xf numFmtId="165" fontId="21" fillId="2" borderId="28" xfId="1" applyNumberFormat="1" applyFont="1" applyFill="1" applyBorder="1" applyAlignment="1">
      <alignment vertical="center"/>
    </xf>
    <xf numFmtId="165" fontId="22" fillId="2" borderId="59" xfId="1" applyNumberFormat="1" applyFont="1" applyFill="1" applyBorder="1" applyAlignment="1">
      <alignment vertical="center"/>
    </xf>
    <xf numFmtId="167" fontId="33" fillId="0" borderId="9" xfId="1" applyNumberFormat="1" applyFont="1" applyBorder="1"/>
    <xf numFmtId="167" fontId="33" fillId="0" borderId="55" xfId="1" applyNumberFormat="1" applyFont="1" applyBorder="1"/>
    <xf numFmtId="167" fontId="33" fillId="0" borderId="42" xfId="1" applyNumberFormat="1" applyFont="1" applyBorder="1"/>
    <xf numFmtId="167" fontId="33" fillId="0" borderId="50" xfId="1" applyNumberFormat="1" applyFont="1" applyBorder="1"/>
    <xf numFmtId="167" fontId="33" fillId="0" borderId="43" xfId="1" applyNumberFormat="1" applyFont="1" applyBorder="1"/>
    <xf numFmtId="167" fontId="33" fillId="0" borderId="25" xfId="1" applyNumberFormat="1" applyFont="1" applyBorder="1"/>
    <xf numFmtId="0" fontId="21" fillId="2" borderId="1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18" fillId="2" borderId="23" xfId="3" applyFont="1" applyFill="1" applyBorder="1" applyAlignment="1">
      <alignment vertical="center"/>
    </xf>
    <xf numFmtId="0" fontId="33" fillId="0" borderId="57" xfId="0" applyFont="1" applyBorder="1"/>
    <xf numFmtId="0" fontId="33" fillId="0" borderId="61" xfId="0" applyFont="1" applyBorder="1"/>
    <xf numFmtId="0" fontId="33" fillId="0" borderId="60" xfId="0" applyFont="1" applyBorder="1"/>
    <xf numFmtId="0" fontId="33" fillId="0" borderId="41" xfId="0" applyFont="1" applyBorder="1"/>
    <xf numFmtId="0" fontId="33" fillId="0" borderId="12" xfId="0" applyFont="1" applyBorder="1"/>
    <xf numFmtId="0" fontId="33" fillId="0" borderId="39" xfId="0" applyFont="1" applyBorder="1"/>
    <xf numFmtId="167" fontId="18" fillId="2" borderId="14" xfId="3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67" fontId="33" fillId="0" borderId="13" xfId="1" applyNumberFormat="1" applyFont="1" applyBorder="1"/>
    <xf numFmtId="0" fontId="35" fillId="0" borderId="0" xfId="0" applyFont="1"/>
    <xf numFmtId="0" fontId="33" fillId="0" borderId="14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55" xfId="0" applyFont="1" applyBorder="1"/>
    <xf numFmtId="0" fontId="33" fillId="0" borderId="42" xfId="0" applyFont="1" applyBorder="1"/>
    <xf numFmtId="0" fontId="33" fillId="0" borderId="43" xfId="0" applyFont="1" applyBorder="1"/>
    <xf numFmtId="0" fontId="33" fillId="0" borderId="16" xfId="0" applyFont="1" applyBorder="1"/>
    <xf numFmtId="167" fontId="33" fillId="0" borderId="16" xfId="1" applyNumberFormat="1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55" xfId="0" applyFont="1" applyBorder="1"/>
    <xf numFmtId="165" fontId="33" fillId="0" borderId="14" xfId="1" applyNumberFormat="1" applyFont="1" applyBorder="1"/>
    <xf numFmtId="165" fontId="33" fillId="0" borderId="50" xfId="1" applyNumberFormat="1" applyFont="1" applyBorder="1"/>
    <xf numFmtId="165" fontId="33" fillId="0" borderId="16" xfId="1" applyNumberFormat="1" applyFont="1" applyBorder="1"/>
    <xf numFmtId="165" fontId="33" fillId="0" borderId="25" xfId="1" applyNumberFormat="1" applyFont="1" applyBorder="1"/>
    <xf numFmtId="165" fontId="0" fillId="0" borderId="0" xfId="1" applyNumberFormat="1" applyFont="1"/>
    <xf numFmtId="0" fontId="33" fillId="0" borderId="22" xfId="0" applyFont="1" applyBorder="1"/>
    <xf numFmtId="165" fontId="33" fillId="0" borderId="23" xfId="1" applyNumberFormat="1" applyFont="1" applyBorder="1"/>
    <xf numFmtId="165" fontId="33" fillId="0" borderId="52" xfId="1" applyNumberFormat="1" applyFont="1" applyBorder="1"/>
    <xf numFmtId="0" fontId="36" fillId="0" borderId="70" xfId="0" applyFont="1" applyBorder="1"/>
    <xf numFmtId="0" fontId="36" fillId="0" borderId="71" xfId="0" applyFont="1" applyBorder="1"/>
    <xf numFmtId="0" fontId="36" fillId="0" borderId="67" xfId="0" applyFont="1" applyBorder="1"/>
    <xf numFmtId="0" fontId="13" fillId="2" borderId="40" xfId="3" applyFont="1" applyFill="1" applyBorder="1"/>
    <xf numFmtId="0" fontId="13" fillId="2" borderId="72" xfId="3" applyFont="1" applyFill="1" applyBorder="1"/>
    <xf numFmtId="165" fontId="22" fillId="2" borderId="53" xfId="1" applyNumberFormat="1" applyFont="1" applyFill="1" applyBorder="1"/>
    <xf numFmtId="167" fontId="33" fillId="0" borderId="10" xfId="1" applyNumberFormat="1" applyFont="1" applyBorder="1"/>
    <xf numFmtId="0" fontId="13" fillId="2" borderId="20" xfId="3" applyFont="1" applyFill="1" applyBorder="1" applyAlignment="1">
      <alignment horizontal="center" vertical="center" wrapText="1"/>
    </xf>
    <xf numFmtId="0" fontId="13" fillId="2" borderId="72" xfId="3" applyFont="1" applyFill="1" applyBorder="1" applyAlignment="1">
      <alignment horizontal="center" vertical="center" wrapText="1"/>
    </xf>
    <xf numFmtId="9" fontId="13" fillId="2" borderId="72" xfId="3" applyNumberFormat="1" applyFont="1" applyFill="1" applyBorder="1" applyAlignment="1">
      <alignment horizontal="center" vertical="center" wrapText="1"/>
    </xf>
    <xf numFmtId="9" fontId="13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37" fillId="0" borderId="0" xfId="5" applyFont="1"/>
    <xf numFmtId="0" fontId="37" fillId="4" borderId="0" xfId="5" applyFont="1" applyFill="1"/>
    <xf numFmtId="0" fontId="37" fillId="2" borderId="0" xfId="5" applyFont="1" applyFill="1"/>
    <xf numFmtId="0" fontId="37" fillId="0" borderId="7" xfId="5" applyFont="1" applyBorder="1"/>
    <xf numFmtId="0" fontId="13" fillId="2" borderId="23" xfId="3" applyFont="1" applyFill="1" applyBorder="1" applyAlignment="1">
      <alignment horizontal="center" vertical="center" wrapText="1"/>
    </xf>
    <xf numFmtId="0" fontId="13" fillId="2" borderId="59" xfId="3" applyFont="1" applyFill="1" applyBorder="1" applyAlignment="1">
      <alignment horizontal="center" vertical="center" wrapText="1"/>
    </xf>
    <xf numFmtId="0" fontId="3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39" fillId="2" borderId="73" xfId="0" applyFont="1" applyFill="1" applyBorder="1" applyAlignment="1">
      <alignment horizontal="left" vertical="top"/>
    </xf>
    <xf numFmtId="0" fontId="40" fillId="2" borderId="73" xfId="0" applyFont="1" applyFill="1" applyBorder="1" applyAlignment="1">
      <alignment vertical="center"/>
    </xf>
    <xf numFmtId="0" fontId="39" fillId="2" borderId="0" xfId="0" applyFont="1" applyFill="1" applyAlignment="1">
      <alignment horizontal="left" vertical="top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horizontal="center"/>
    </xf>
    <xf numFmtId="0" fontId="40" fillId="2" borderId="73" xfId="0" applyFont="1" applyFill="1" applyBorder="1" applyAlignment="1"/>
    <xf numFmtId="0" fontId="39" fillId="2" borderId="24" xfId="0" applyFont="1" applyFill="1" applyBorder="1" applyAlignment="1">
      <alignment horizontal="center"/>
    </xf>
    <xf numFmtId="0" fontId="39" fillId="2" borderId="0" xfId="0" applyFont="1" applyFill="1" applyBorder="1"/>
    <xf numFmtId="3" fontId="39" fillId="2" borderId="0" xfId="0" applyNumberFormat="1" applyFont="1" applyFill="1" applyAlignment="1">
      <alignment horizontal="center"/>
    </xf>
    <xf numFmtId="14" fontId="39" fillId="2" borderId="0" xfId="0" applyNumberFormat="1" applyFont="1" applyFill="1" applyAlignment="1">
      <alignment horizontal="center"/>
    </xf>
    <xf numFmtId="0" fontId="39" fillId="2" borderId="0" xfId="0" applyFont="1" applyFill="1" applyAlignment="1">
      <alignment horizontal="center" wrapText="1"/>
    </xf>
    <xf numFmtId="0" fontId="40" fillId="2" borderId="24" xfId="0" applyFont="1" applyFill="1" applyBorder="1" applyAlignment="1">
      <alignment vertical="center"/>
    </xf>
    <xf numFmtId="0" fontId="42" fillId="2" borderId="24" xfId="0" applyFont="1" applyFill="1" applyBorder="1" applyAlignment="1">
      <alignment horizontal="center"/>
    </xf>
    <xf numFmtId="0" fontId="39" fillId="2" borderId="0" xfId="0" applyFont="1" applyFill="1" applyAlignment="1">
      <alignment horizontal="left"/>
    </xf>
    <xf numFmtId="0" fontId="18" fillId="2" borderId="0" xfId="8" applyFont="1" applyFill="1" applyBorder="1"/>
    <xf numFmtId="49" fontId="13" fillId="2" borderId="0" xfId="1" applyNumberFormat="1" applyFont="1" applyFill="1" applyBorder="1" applyAlignment="1">
      <alignment horizontal="left" vertical="center" wrapText="1"/>
    </xf>
    <xf numFmtId="49" fontId="24" fillId="4" borderId="0" xfId="1" applyNumberFormat="1" applyFont="1" applyFill="1" applyBorder="1" applyAlignment="1">
      <alignment horizontal="left" vertical="center" wrapText="1"/>
    </xf>
    <xf numFmtId="165" fontId="13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 wrapText="1"/>
    </xf>
    <xf numFmtId="14" fontId="13" fillId="2" borderId="0" xfId="1" applyNumberFormat="1" applyFont="1" applyFill="1" applyBorder="1" applyAlignment="1">
      <alignment vertical="center"/>
    </xf>
    <xf numFmtId="165" fontId="24" fillId="4" borderId="0" xfId="1" applyNumberFormat="1" applyFont="1" applyFill="1" applyBorder="1" applyAlignment="1">
      <alignment vertical="center"/>
    </xf>
    <xf numFmtId="165" fontId="13" fillId="4" borderId="0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horizontal="left" vertical="center"/>
    </xf>
    <xf numFmtId="49" fontId="24" fillId="2" borderId="0" xfId="1" applyNumberFormat="1" applyFont="1" applyFill="1" applyBorder="1" applyAlignment="1">
      <alignment horizontal="left" vertical="center" wrapText="1"/>
    </xf>
    <xf numFmtId="165" fontId="24" fillId="2" borderId="0" xfId="1" applyNumberFormat="1" applyFont="1" applyFill="1" applyBorder="1" applyAlignment="1">
      <alignment vertical="center"/>
    </xf>
    <xf numFmtId="0" fontId="14" fillId="2" borderId="0" xfId="3" applyFont="1" applyFill="1" applyBorder="1"/>
    <xf numFmtId="0" fontId="18" fillId="2" borderId="0" xfId="3" applyFont="1" applyFill="1" applyBorder="1" applyAlignment="1">
      <alignment horizontal="center" vertical="center" wrapText="1"/>
    </xf>
    <xf numFmtId="165" fontId="13" fillId="2" borderId="0" xfId="1" applyNumberFormat="1" applyFont="1" applyFill="1" applyBorder="1" applyAlignment="1">
      <alignment horizontal="left" vertical="center"/>
    </xf>
    <xf numFmtId="165" fontId="13" fillId="2" borderId="0" xfId="4" applyNumberFormat="1" applyFont="1" applyFill="1" applyBorder="1" applyAlignment="1">
      <alignment vertical="center"/>
    </xf>
    <xf numFmtId="165" fontId="13" fillId="2" borderId="0" xfId="4" applyNumberFormat="1" applyFont="1" applyFill="1" applyBorder="1" applyAlignment="1">
      <alignment horizontal="left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vertical="center"/>
    </xf>
    <xf numFmtId="0" fontId="22" fillId="2" borderId="0" xfId="3" applyFont="1" applyFill="1" applyBorder="1" applyAlignment="1">
      <alignment horizontal="left" vertical="center"/>
    </xf>
    <xf numFmtId="0" fontId="43" fillId="2" borderId="0" xfId="8" applyFont="1" applyFill="1" applyAlignment="1">
      <alignment vertical="top" wrapText="1"/>
    </xf>
    <xf numFmtId="0" fontId="45" fillId="4" borderId="41" xfId="3" applyFont="1" applyFill="1" applyBorder="1" applyAlignment="1">
      <alignment vertical="center"/>
    </xf>
    <xf numFmtId="0" fontId="45" fillId="4" borderId="34" xfId="3" applyFont="1" applyFill="1" applyBorder="1" applyAlignment="1">
      <alignment vertical="center"/>
    </xf>
    <xf numFmtId="0" fontId="45" fillId="4" borderId="44" xfId="3" applyFont="1" applyFill="1" applyBorder="1" applyAlignment="1">
      <alignment horizontal="center" vertical="center"/>
    </xf>
    <xf numFmtId="0" fontId="43" fillId="2" borderId="12" xfId="3" applyFont="1" applyFill="1" applyBorder="1" applyAlignment="1">
      <alignment horizontal="center" vertical="center"/>
    </xf>
    <xf numFmtId="0" fontId="43" fillId="2" borderId="30" xfId="3" applyFont="1" applyFill="1" applyBorder="1" applyAlignment="1">
      <alignment vertical="center"/>
    </xf>
    <xf numFmtId="0" fontId="43" fillId="2" borderId="31" xfId="3" applyFont="1" applyFill="1" applyBorder="1" applyAlignment="1">
      <alignment vertical="center"/>
    </xf>
    <xf numFmtId="165" fontId="43" fillId="2" borderId="61" xfId="1" applyNumberFormat="1" applyFont="1" applyFill="1" applyBorder="1" applyAlignment="1">
      <alignment vertical="center"/>
    </xf>
    <xf numFmtId="0" fontId="43" fillId="2" borderId="42" xfId="3" applyFont="1" applyFill="1" applyBorder="1" applyAlignment="1">
      <alignment horizontal="center" vertical="center"/>
    </xf>
    <xf numFmtId="0" fontId="46" fillId="2" borderId="31" xfId="3" applyFont="1" applyFill="1" applyBorder="1" applyAlignment="1">
      <alignment vertical="center"/>
    </xf>
    <xf numFmtId="0" fontId="44" fillId="2" borderId="45" xfId="8" applyFont="1" applyFill="1" applyBorder="1"/>
    <xf numFmtId="165" fontId="46" fillId="2" borderId="61" xfId="1" applyNumberFormat="1" applyFont="1" applyFill="1" applyBorder="1" applyAlignment="1">
      <alignment vertical="center"/>
    </xf>
    <xf numFmtId="0" fontId="44" fillId="2" borderId="0" xfId="8" applyFont="1" applyFill="1"/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165" fontId="45" fillId="2" borderId="61" xfId="1" applyNumberFormat="1" applyFont="1" applyFill="1" applyBorder="1" applyAlignment="1">
      <alignment vertical="center"/>
    </xf>
    <xf numFmtId="0" fontId="45" fillId="4" borderId="53" xfId="3" applyFont="1" applyFill="1" applyBorder="1" applyAlignment="1">
      <alignment vertical="center"/>
    </xf>
    <xf numFmtId="0" fontId="45" fillId="4" borderId="7" xfId="3" applyFont="1" applyFill="1" applyBorder="1" applyAlignment="1">
      <alignment vertical="center"/>
    </xf>
    <xf numFmtId="0" fontId="45" fillId="4" borderId="21" xfId="3" applyFont="1" applyFill="1" applyBorder="1" applyAlignment="1">
      <alignment vertical="center"/>
    </xf>
    <xf numFmtId="166" fontId="43" fillId="2" borderId="61" xfId="2" applyNumberFormat="1" applyFont="1" applyFill="1" applyBorder="1" applyAlignment="1">
      <alignment vertical="center"/>
    </xf>
    <xf numFmtId="0" fontId="43" fillId="2" borderId="39" xfId="3" applyFont="1" applyFill="1" applyBorder="1" applyAlignment="1">
      <alignment horizontal="center" vertical="center"/>
    </xf>
    <xf numFmtId="0" fontId="43" fillId="2" borderId="46" xfId="3" applyFont="1" applyFill="1" applyBorder="1" applyAlignment="1">
      <alignment vertical="center"/>
    </xf>
    <xf numFmtId="0" fontId="43" fillId="2" borderId="49" xfId="3" applyFont="1" applyFill="1" applyBorder="1" applyAlignment="1">
      <alignment vertical="center"/>
    </xf>
    <xf numFmtId="165" fontId="43" fillId="2" borderId="60" xfId="1" applyNumberFormat="1" applyFont="1" applyFill="1" applyBorder="1" applyAlignment="1">
      <alignment vertical="center"/>
    </xf>
    <xf numFmtId="0" fontId="11" fillId="4" borderId="29" xfId="3" applyFont="1" applyFill="1" applyBorder="1" applyAlignment="1">
      <alignment vertical="top"/>
    </xf>
    <xf numFmtId="0" fontId="17" fillId="4" borderId="29" xfId="8" applyFont="1" applyFill="1" applyBorder="1" applyAlignment="1">
      <alignment vertical="top" wrapText="1"/>
    </xf>
    <xf numFmtId="0" fontId="17" fillId="4" borderId="14" xfId="8" applyFont="1" applyFill="1" applyBorder="1" applyAlignment="1">
      <alignment vertical="top" wrapText="1"/>
    </xf>
    <xf numFmtId="0" fontId="14" fillId="4" borderId="14" xfId="8" applyFont="1" applyFill="1" applyBorder="1" applyAlignment="1">
      <alignment vertical="top" wrapText="1"/>
    </xf>
    <xf numFmtId="0" fontId="11" fillId="2" borderId="30" xfId="3" applyFont="1" applyFill="1" applyBorder="1" applyAlignment="1">
      <alignment vertical="top"/>
    </xf>
    <xf numFmtId="0" fontId="17" fillId="2" borderId="13" xfId="8" applyFont="1" applyFill="1" applyBorder="1" applyAlignment="1">
      <alignment vertical="top" wrapText="1"/>
    </xf>
    <xf numFmtId="0" fontId="43" fillId="2" borderId="13" xfId="8" applyFont="1" applyFill="1" applyBorder="1" applyAlignment="1">
      <alignment vertical="top" wrapText="1"/>
    </xf>
    <xf numFmtId="165" fontId="44" fillId="2" borderId="14" xfId="1" applyNumberFormat="1" applyFont="1" applyFill="1" applyBorder="1" applyAlignment="1">
      <alignment vertical="top" wrapText="1"/>
    </xf>
    <xf numFmtId="0" fontId="11" fillId="2" borderId="6" xfId="3" applyFont="1" applyFill="1" applyBorder="1" applyAlignment="1">
      <alignment vertical="top"/>
    </xf>
    <xf numFmtId="0" fontId="17" fillId="2" borderId="8" xfId="8" applyFont="1" applyFill="1" applyBorder="1" applyAlignment="1">
      <alignment vertical="top" wrapText="1"/>
    </xf>
    <xf numFmtId="0" fontId="16" fillId="2" borderId="0" xfId="3" applyFont="1" applyFill="1" applyBorder="1" applyAlignment="1">
      <alignment vertical="top" wrapText="1"/>
    </xf>
    <xf numFmtId="0" fontId="14" fillId="2" borderId="0" xfId="3" applyFont="1" applyFill="1" applyBorder="1" applyAlignment="1">
      <alignment vertical="top" wrapText="1"/>
    </xf>
    <xf numFmtId="0" fontId="21" fillId="2" borderId="0" xfId="3" applyFont="1" applyFill="1" applyBorder="1" applyAlignment="1">
      <alignment horizontal="center" vertical="center"/>
    </xf>
    <xf numFmtId="165" fontId="22" fillId="2" borderId="0" xfId="1" applyNumberFormat="1" applyFont="1" applyFill="1" applyBorder="1"/>
    <xf numFmtId="0" fontId="21" fillId="2" borderId="0" xfId="3" applyFont="1" applyFill="1" applyBorder="1" applyAlignment="1">
      <alignment vertical="center"/>
    </xf>
    <xf numFmtId="0" fontId="44" fillId="2" borderId="0" xfId="3" applyFont="1" applyFill="1"/>
    <xf numFmtId="0" fontId="44" fillId="2" borderId="9" xfId="3" applyFont="1" applyFill="1" applyBorder="1" applyAlignment="1">
      <alignment horizontal="center" vertical="center" wrapText="1"/>
    </xf>
    <xf numFmtId="0" fontId="44" fillId="2" borderId="10" xfId="3" applyFont="1" applyFill="1" applyBorder="1" applyAlignment="1">
      <alignment horizontal="center" vertical="center" wrapText="1"/>
    </xf>
    <xf numFmtId="0" fontId="44" fillId="2" borderId="55" xfId="3" applyFont="1" applyFill="1" applyBorder="1" applyAlignment="1">
      <alignment horizontal="center" vertical="center" wrapText="1"/>
    </xf>
    <xf numFmtId="0" fontId="44" fillId="2" borderId="0" xfId="3" applyFont="1" applyFill="1" applyBorder="1"/>
    <xf numFmtId="0" fontId="44" fillId="2" borderId="11" xfId="3" applyFont="1" applyFill="1" applyBorder="1"/>
    <xf numFmtId="0" fontId="43" fillId="2" borderId="50" xfId="3" applyFont="1" applyFill="1" applyBorder="1" applyAlignment="1">
      <alignment horizontal="center" vertical="center" wrapText="1"/>
    </xf>
    <xf numFmtId="14" fontId="43" fillId="2" borderId="15" xfId="3" applyNumberFormat="1" applyFont="1" applyFill="1" applyBorder="1" applyAlignment="1">
      <alignment horizontal="center" vertical="center" wrapText="1"/>
    </xf>
    <xf numFmtId="14" fontId="43" fillId="2" borderId="29" xfId="3" applyNumberFormat="1" applyFont="1" applyFill="1" applyBorder="1" applyAlignment="1">
      <alignment horizontal="center" vertical="center" wrapText="1"/>
    </xf>
    <xf numFmtId="14" fontId="43" fillId="2" borderId="37" xfId="3" applyNumberFormat="1" applyFont="1" applyFill="1" applyBorder="1" applyAlignment="1">
      <alignment horizontal="center" vertical="center" wrapText="1"/>
    </xf>
    <xf numFmtId="0" fontId="44" fillId="2" borderId="9" xfId="3" applyFont="1" applyFill="1" applyBorder="1" applyAlignment="1">
      <alignment horizontal="center" vertical="center"/>
    </xf>
    <xf numFmtId="0" fontId="43" fillId="2" borderId="10" xfId="3" applyFont="1" applyFill="1" applyBorder="1" applyAlignment="1">
      <alignment horizontal="left" vertical="center"/>
    </xf>
    <xf numFmtId="0" fontId="43" fillId="2" borderId="10" xfId="3" applyFont="1" applyFill="1" applyBorder="1" applyAlignment="1">
      <alignment vertical="center"/>
    </xf>
    <xf numFmtId="165" fontId="43" fillId="2" borderId="55" xfId="1" applyNumberFormat="1" applyFont="1" applyFill="1" applyBorder="1"/>
    <xf numFmtId="0" fontId="44" fillId="2" borderId="22" xfId="3" applyFont="1" applyFill="1" applyBorder="1" applyAlignment="1">
      <alignment horizontal="center" vertical="center"/>
    </xf>
    <xf numFmtId="0" fontId="43" fillId="2" borderId="13" xfId="3" applyFont="1" applyFill="1" applyBorder="1" applyAlignment="1">
      <alignment vertical="center"/>
    </xf>
    <xf numFmtId="0" fontId="44" fillId="2" borderId="14" xfId="3" applyFont="1" applyFill="1" applyBorder="1"/>
    <xf numFmtId="165" fontId="43" fillId="2" borderId="8" xfId="1" applyNumberFormat="1" applyFont="1" applyFill="1" applyBorder="1"/>
    <xf numFmtId="165" fontId="43" fillId="2" borderId="23" xfId="1" applyNumberFormat="1" applyFont="1" applyFill="1" applyBorder="1"/>
    <xf numFmtId="165" fontId="43" fillId="2" borderId="50" xfId="1" applyNumberFormat="1" applyFont="1" applyFill="1" applyBorder="1"/>
    <xf numFmtId="0" fontId="44" fillId="2" borderId="42" xfId="3" applyFont="1" applyFill="1" applyBorder="1" applyAlignment="1">
      <alignment horizontal="center" vertical="center"/>
    </xf>
    <xf numFmtId="0" fontId="43" fillId="2" borderId="14" xfId="3" applyFont="1" applyFill="1" applyBorder="1" applyAlignment="1">
      <alignment horizontal="left" vertical="center"/>
    </xf>
    <xf numFmtId="0" fontId="43" fillId="2" borderId="23" xfId="3" applyFont="1" applyFill="1" applyBorder="1" applyAlignment="1">
      <alignment vertical="center"/>
    </xf>
    <xf numFmtId="165" fontId="43" fillId="2" borderId="14" xfId="1" applyNumberFormat="1" applyFont="1" applyFill="1" applyBorder="1"/>
    <xf numFmtId="0" fontId="43" fillId="2" borderId="14" xfId="3" applyFont="1" applyFill="1" applyBorder="1" applyAlignment="1">
      <alignment vertical="center"/>
    </xf>
    <xf numFmtId="0" fontId="44" fillId="2" borderId="28" xfId="3" applyFont="1" applyFill="1" applyBorder="1" applyAlignment="1">
      <alignment horizontal="center" vertical="center"/>
    </xf>
    <xf numFmtId="0" fontId="43" fillId="2" borderId="29" xfId="3" applyFont="1" applyFill="1" applyBorder="1" applyAlignment="1">
      <alignment horizontal="left" vertical="center"/>
    </xf>
    <xf numFmtId="0" fontId="43" fillId="2" borderId="29" xfId="3" applyFont="1" applyFill="1" applyBorder="1" applyAlignment="1">
      <alignment vertical="center"/>
    </xf>
    <xf numFmtId="165" fontId="43" fillId="2" borderId="29" xfId="1" applyNumberFormat="1" applyFont="1" applyFill="1" applyBorder="1"/>
    <xf numFmtId="0" fontId="44" fillId="2" borderId="43" xfId="3" applyFont="1" applyFill="1" applyBorder="1" applyAlignment="1">
      <alignment horizontal="center" vertical="center"/>
    </xf>
    <xf numFmtId="0" fontId="43" fillId="2" borderId="16" xfId="3" applyFont="1" applyFill="1" applyBorder="1" applyAlignment="1">
      <alignment horizontal="left" vertical="center"/>
    </xf>
    <xf numFmtId="0" fontId="43" fillId="2" borderId="16" xfId="3" applyFont="1" applyFill="1" applyBorder="1" applyAlignment="1">
      <alignment vertical="center"/>
    </xf>
    <xf numFmtId="165" fontId="43" fillId="2" borderId="16" xfId="1" applyNumberFormat="1" applyFont="1" applyFill="1" applyBorder="1"/>
    <xf numFmtId="165" fontId="43" fillId="2" borderId="25" xfId="1" applyNumberFormat="1" applyFont="1" applyFill="1" applyBorder="1"/>
    <xf numFmtId="0" fontId="11" fillId="2" borderId="0" xfId="3" applyFont="1" applyFill="1" applyBorder="1" applyAlignment="1">
      <alignment vertical="top"/>
    </xf>
    <xf numFmtId="0" fontId="45" fillId="4" borderId="30" xfId="3" applyFont="1" applyFill="1" applyBorder="1" applyAlignment="1">
      <alignment vertical="top"/>
    </xf>
    <xf numFmtId="0" fontId="43" fillId="4" borderId="31" xfId="0" applyFont="1" applyFill="1" applyBorder="1"/>
    <xf numFmtId="14" fontId="43" fillId="4" borderId="14" xfId="0" applyNumberFormat="1" applyFont="1" applyFill="1" applyBorder="1" applyAlignment="1">
      <alignment horizontal="right"/>
    </xf>
    <xf numFmtId="14" fontId="43" fillId="4" borderId="13" xfId="0" applyNumberFormat="1" applyFont="1" applyFill="1" applyBorder="1" applyAlignment="1">
      <alignment horizontal="right"/>
    </xf>
    <xf numFmtId="0" fontId="43" fillId="2" borderId="72" xfId="0" applyFont="1" applyFill="1" applyBorder="1"/>
    <xf numFmtId="0" fontId="43" fillId="2" borderId="0" xfId="0" applyFont="1" applyFill="1" applyBorder="1"/>
    <xf numFmtId="3" fontId="43" fillId="2" borderId="29" xfId="0" applyNumberFormat="1" applyFont="1" applyFill="1" applyBorder="1"/>
    <xf numFmtId="3" fontId="43" fillId="2" borderId="5" xfId="0" applyNumberFormat="1" applyFont="1" applyFill="1" applyBorder="1"/>
    <xf numFmtId="3" fontId="43" fillId="2" borderId="17" xfId="0" applyNumberFormat="1" applyFont="1" applyFill="1" applyBorder="1"/>
    <xf numFmtId="0" fontId="47" fillId="4" borderId="30" xfId="0" applyFont="1" applyFill="1" applyBorder="1"/>
    <xf numFmtId="3" fontId="47" fillId="4" borderId="14" xfId="0" applyNumberFormat="1" applyFont="1" applyFill="1" applyBorder="1" applyAlignment="1">
      <alignment horizontal="right" wrapText="1"/>
    </xf>
    <xf numFmtId="3" fontId="47" fillId="4" borderId="13" xfId="0" applyNumberFormat="1" applyFont="1" applyFill="1" applyBorder="1" applyAlignment="1">
      <alignment horizontal="right" wrapText="1"/>
    </xf>
    <xf numFmtId="10" fontId="43" fillId="2" borderId="5" xfId="0" applyNumberFormat="1" applyFont="1" applyFill="1" applyBorder="1"/>
    <xf numFmtId="0" fontId="43" fillId="2" borderId="6" xfId="0" applyFont="1" applyFill="1" applyBorder="1"/>
    <xf numFmtId="0" fontId="43" fillId="2" borderId="7" xfId="0" applyFont="1" applyFill="1" applyBorder="1"/>
    <xf numFmtId="10" fontId="43" fillId="2" borderId="8" xfId="0" applyNumberFormat="1" applyFont="1" applyFill="1" applyBorder="1"/>
    <xf numFmtId="10" fontId="48" fillId="2" borderId="0" xfId="0" applyNumberFormat="1" applyFont="1" applyFill="1" applyBorder="1"/>
    <xf numFmtId="10" fontId="39" fillId="2" borderId="0" xfId="0" applyNumberFormat="1" applyFont="1" applyFill="1" applyBorder="1"/>
    <xf numFmtId="0" fontId="47" fillId="4" borderId="3" xfId="0" applyFont="1" applyFill="1" applyBorder="1"/>
    <xf numFmtId="0" fontId="43" fillId="4" borderId="4" xfId="0" applyFont="1" applyFill="1" applyBorder="1"/>
    <xf numFmtId="0" fontId="43" fillId="0" borderId="3" xfId="0" applyFont="1" applyFill="1" applyBorder="1"/>
    <xf numFmtId="0" fontId="43" fillId="0" borderId="74" xfId="0" applyFont="1" applyFill="1" applyBorder="1"/>
    <xf numFmtId="3" fontId="44" fillId="0" borderId="29" xfId="0" applyNumberFormat="1" applyFont="1" applyFill="1" applyBorder="1" applyAlignment="1">
      <alignment horizontal="right" wrapText="1"/>
    </xf>
    <xf numFmtId="10" fontId="39" fillId="0" borderId="29" xfId="0" applyNumberFormat="1" applyFont="1" applyFill="1" applyBorder="1"/>
    <xf numFmtId="0" fontId="43" fillId="2" borderId="5" xfId="0" applyFont="1" applyFill="1" applyBorder="1"/>
    <xf numFmtId="10" fontId="39" fillId="2" borderId="17" xfId="0" applyNumberFormat="1" applyFont="1" applyFill="1" applyBorder="1"/>
    <xf numFmtId="0" fontId="43" fillId="2" borderId="8" xfId="0" applyFont="1" applyFill="1" applyBorder="1"/>
    <xf numFmtId="10" fontId="43" fillId="2" borderId="23" xfId="0" applyNumberFormat="1" applyFont="1" applyFill="1" applyBorder="1"/>
    <xf numFmtId="10" fontId="39" fillId="2" borderId="23" xfId="0" applyNumberFormat="1" applyFont="1" applyFill="1" applyBorder="1"/>
    <xf numFmtId="0" fontId="13" fillId="2" borderId="57" xfId="3" applyFont="1" applyFill="1" applyBorder="1" applyAlignment="1">
      <alignment horizontal="left" vertical="center"/>
    </xf>
    <xf numFmtId="0" fontId="22" fillId="2" borderId="60" xfId="3" applyFont="1" applyFill="1" applyBorder="1" applyAlignment="1">
      <alignment vertical="center"/>
    </xf>
    <xf numFmtId="0" fontId="49" fillId="2" borderId="0" xfId="7" applyFont="1" applyFill="1" applyAlignment="1">
      <alignment horizontal="left" vertical="center"/>
    </xf>
    <xf numFmtId="165" fontId="13" fillId="0" borderId="42" xfId="1" applyNumberFormat="1" applyFont="1" applyFill="1" applyBorder="1"/>
    <xf numFmtId="165" fontId="13" fillId="0" borderId="50" xfId="1" applyNumberFormat="1" applyFont="1" applyFill="1" applyBorder="1"/>
    <xf numFmtId="165" fontId="24" fillId="0" borderId="42" xfId="1" applyNumberFormat="1" applyFont="1" applyFill="1" applyBorder="1"/>
    <xf numFmtId="165" fontId="24" fillId="0" borderId="50" xfId="1" applyNumberFormat="1" applyFont="1" applyFill="1" applyBorder="1"/>
    <xf numFmtId="165" fontId="13" fillId="0" borderId="12" xfId="1" applyNumberFormat="1" applyFont="1" applyFill="1" applyBorder="1" applyAlignment="1">
      <alignment horizontal="center"/>
    </xf>
    <xf numFmtId="0" fontId="18" fillId="2" borderId="57" xfId="3" applyFont="1" applyFill="1" applyBorder="1" applyAlignment="1">
      <alignment horizontal="center" vertical="center" wrapText="1"/>
    </xf>
    <xf numFmtId="0" fontId="13" fillId="2" borderId="60" xfId="3" applyFont="1" applyFill="1" applyBorder="1" applyAlignment="1">
      <alignment horizontal="center" vertical="center" wrapText="1"/>
    </xf>
    <xf numFmtId="165" fontId="13" fillId="2" borderId="58" xfId="1" applyNumberFormat="1" applyFont="1" applyFill="1" applyBorder="1" applyAlignment="1">
      <alignment vertical="center"/>
    </xf>
    <xf numFmtId="165" fontId="13" fillId="2" borderId="61" xfId="1" applyNumberFormat="1" applyFont="1" applyFill="1" applyBorder="1" applyAlignment="1">
      <alignment vertical="center"/>
    </xf>
    <xf numFmtId="165" fontId="13" fillId="2" borderId="60" xfId="1" applyNumberFormat="1" applyFont="1" applyFill="1" applyBorder="1" applyAlignment="1">
      <alignment vertical="center"/>
    </xf>
    <xf numFmtId="165" fontId="13" fillId="2" borderId="58" xfId="1" applyNumberFormat="1" applyFont="1" applyFill="1" applyBorder="1" applyAlignment="1">
      <alignment horizontal="left" vertical="center"/>
    </xf>
    <xf numFmtId="165" fontId="13" fillId="2" borderId="61" xfId="1" applyNumberFormat="1" applyFont="1" applyFill="1" applyBorder="1" applyAlignment="1">
      <alignment horizontal="left" vertical="center"/>
    </xf>
    <xf numFmtId="165" fontId="13" fillId="2" borderId="60" xfId="1" applyNumberFormat="1" applyFont="1" applyFill="1" applyBorder="1" applyAlignment="1">
      <alignment horizontal="left" vertical="center"/>
    </xf>
    <xf numFmtId="166" fontId="13" fillId="2" borderId="45" xfId="2" applyNumberFormat="1" applyFont="1" applyFill="1" applyBorder="1"/>
    <xf numFmtId="165" fontId="13" fillId="2" borderId="54" xfId="1" applyNumberFormat="1" applyFont="1" applyFill="1" applyBorder="1"/>
    <xf numFmtId="0" fontId="13" fillId="2" borderId="75" xfId="3" applyFont="1" applyFill="1" applyBorder="1" applyAlignment="1">
      <alignment horizontal="center" vertical="center" wrapText="1"/>
    </xf>
    <xf numFmtId="165" fontId="13" fillId="2" borderId="44" xfId="1" applyNumberFormat="1" applyFont="1" applyFill="1" applyBorder="1"/>
    <xf numFmtId="0" fontId="44" fillId="2" borderId="0" xfId="8" applyFont="1" applyFill="1" applyAlignment="1">
      <alignment vertical="top" wrapText="1"/>
    </xf>
    <xf numFmtId="167" fontId="33" fillId="0" borderId="28" xfId="1" applyNumberFormat="1" applyFont="1" applyBorder="1"/>
    <xf numFmtId="167" fontId="33" fillId="0" borderId="29" xfId="1" applyNumberFormat="1" applyFont="1" applyBorder="1"/>
    <xf numFmtId="0" fontId="13" fillId="2" borderId="30" xfId="3" applyFont="1" applyFill="1" applyBorder="1"/>
    <xf numFmtId="168" fontId="18" fillId="2" borderId="0" xfId="8" applyNumberFormat="1" applyFont="1" applyFill="1"/>
    <xf numFmtId="165" fontId="18" fillId="2" borderId="0" xfId="8" applyNumberFormat="1" applyFont="1" applyFill="1"/>
    <xf numFmtId="166" fontId="44" fillId="2" borderId="14" xfId="2" applyNumberFormat="1" applyFont="1" applyFill="1" applyBorder="1" applyAlignment="1">
      <alignment vertical="top" wrapText="1"/>
    </xf>
    <xf numFmtId="167" fontId="14" fillId="2" borderId="0" xfId="10" applyNumberFormat="1" applyFont="1" applyFill="1"/>
    <xf numFmtId="165" fontId="21" fillId="2" borderId="22" xfId="1" applyNumberFormat="1" applyFont="1" applyFill="1" applyBorder="1"/>
    <xf numFmtId="165" fontId="18" fillId="2" borderId="60" xfId="1" applyNumberFormat="1" applyFont="1" applyFill="1" applyBorder="1"/>
    <xf numFmtId="165" fontId="21" fillId="2" borderId="52" xfId="1" applyNumberFormat="1" applyFont="1" applyFill="1" applyBorder="1"/>
    <xf numFmtId="167" fontId="33" fillId="0" borderId="0" xfId="1" applyNumberFormat="1" applyFont="1" applyBorder="1"/>
    <xf numFmtId="0" fontId="18" fillId="2" borderId="41" xfId="3" applyFont="1" applyFill="1" applyBorder="1" applyAlignment="1">
      <alignment horizontal="center" vertical="center"/>
    </xf>
    <xf numFmtId="0" fontId="18" fillId="2" borderId="53" xfId="3" applyFont="1" applyFill="1" applyBorder="1" applyAlignment="1">
      <alignment horizontal="center" vertical="center"/>
    </xf>
    <xf numFmtId="0" fontId="18" fillId="2" borderId="12" xfId="3" applyFont="1" applyFill="1" applyBorder="1" applyAlignment="1">
      <alignment horizontal="center" vertical="center"/>
    </xf>
    <xf numFmtId="0" fontId="21" fillId="2" borderId="27" xfId="3" applyFont="1" applyFill="1" applyBorder="1" applyAlignment="1">
      <alignment horizontal="center" vertical="center"/>
    </xf>
    <xf numFmtId="0" fontId="22" fillId="2" borderId="63" xfId="3" applyFont="1" applyFill="1" applyBorder="1"/>
    <xf numFmtId="9" fontId="13" fillId="2" borderId="5" xfId="3" applyNumberFormat="1" applyFont="1" applyFill="1" applyBorder="1" applyAlignment="1">
      <alignment horizontal="center" vertical="center" wrapText="1"/>
    </xf>
    <xf numFmtId="165" fontId="18" fillId="2" borderId="13" xfId="1" applyNumberFormat="1" applyFont="1" applyFill="1" applyBorder="1"/>
    <xf numFmtId="165" fontId="21" fillId="2" borderId="77" xfId="1" applyNumberFormat="1" applyFont="1" applyFill="1" applyBorder="1"/>
    <xf numFmtId="0" fontId="19" fillId="2" borderId="24" xfId="0" applyFont="1" applyFill="1" applyBorder="1" applyAlignment="1">
      <alignment horizontal="center"/>
    </xf>
    <xf numFmtId="165" fontId="43" fillId="2" borderId="40" xfId="1" applyNumberFormat="1" applyFont="1" applyFill="1" applyBorder="1"/>
    <xf numFmtId="0" fontId="6" fillId="2" borderId="2" xfId="0" applyFont="1" applyFill="1" applyBorder="1" applyAlignment="1">
      <alignment vertical="center"/>
    </xf>
    <xf numFmtId="0" fontId="33" fillId="0" borderId="23" xfId="0" applyFont="1" applyBorder="1"/>
    <xf numFmtId="0" fontId="33" fillId="0" borderId="52" xfId="0" applyFont="1" applyBorder="1"/>
    <xf numFmtId="43" fontId="33" fillId="0" borderId="55" xfId="1" applyNumberFormat="1" applyFont="1" applyBorder="1"/>
    <xf numFmtId="43" fontId="33" fillId="0" borderId="50" xfId="1" applyNumberFormat="1" applyFont="1" applyBorder="1"/>
    <xf numFmtId="43" fontId="33" fillId="0" borderId="59" xfId="1" applyNumberFormat="1" applyFont="1" applyBorder="1"/>
    <xf numFmtId="167" fontId="13" fillId="2" borderId="57" xfId="1" applyNumberFormat="1" applyFont="1" applyFill="1" applyBorder="1"/>
    <xf numFmtId="167" fontId="13" fillId="2" borderId="61" xfId="1" applyNumberFormat="1" applyFont="1" applyFill="1" applyBorder="1"/>
    <xf numFmtId="10" fontId="43" fillId="2" borderId="17" xfId="0" applyNumberFormat="1" applyFont="1" applyFill="1" applyBorder="1"/>
    <xf numFmtId="165" fontId="13" fillId="0" borderId="13" xfId="1" applyNumberFormat="1" applyFont="1" applyFill="1" applyBorder="1"/>
    <xf numFmtId="0" fontId="14" fillId="2" borderId="0" xfId="10" applyFont="1" applyFill="1" applyBorder="1"/>
    <xf numFmtId="165" fontId="22" fillId="2" borderId="0" xfId="1" applyNumberFormat="1" applyFont="1" applyFill="1" applyBorder="1" applyAlignment="1">
      <alignment vertical="center"/>
    </xf>
    <xf numFmtId="0" fontId="1" fillId="2" borderId="0" xfId="3" applyFont="1" applyFill="1"/>
    <xf numFmtId="0" fontId="1" fillId="2" borderId="0" xfId="3" applyFont="1" applyFill="1" applyAlignment="1"/>
    <xf numFmtId="165" fontId="13" fillId="2" borderId="16" xfId="1" applyNumberFormat="1" applyFont="1" applyFill="1" applyBorder="1" applyAlignment="1">
      <alignment vertical="center"/>
    </xf>
    <xf numFmtId="0" fontId="14" fillId="2" borderId="0" xfId="3" applyFont="1" applyFill="1" applyAlignment="1">
      <alignment vertical="top"/>
    </xf>
    <xf numFmtId="9" fontId="14" fillId="2" borderId="0" xfId="3" applyNumberFormat="1" applyFont="1" applyFill="1"/>
    <xf numFmtId="168" fontId="14" fillId="2" borderId="0" xfId="3" applyNumberFormat="1" applyFont="1" applyFill="1"/>
    <xf numFmtId="166" fontId="13" fillId="2" borderId="52" xfId="2" applyNumberFormat="1" applyFont="1" applyFill="1" applyBorder="1" applyAlignment="1">
      <alignment vertical="center"/>
    </xf>
    <xf numFmtId="0" fontId="13" fillId="2" borderId="28" xfId="3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13" fillId="2" borderId="33" xfId="3" applyFont="1" applyFill="1" applyBorder="1" applyAlignment="1">
      <alignment horizontal="center" vertical="center" wrapText="1"/>
    </xf>
    <xf numFmtId="0" fontId="13" fillId="2" borderId="30" xfId="3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45" fillId="4" borderId="53" xfId="3" applyFont="1" applyFill="1" applyBorder="1" applyAlignment="1">
      <alignment horizontal="left" vertical="center"/>
    </xf>
    <xf numFmtId="0" fontId="45" fillId="4" borderId="7" xfId="3" applyFont="1" applyFill="1" applyBorder="1" applyAlignment="1">
      <alignment horizontal="left" vertical="center"/>
    </xf>
    <xf numFmtId="0" fontId="45" fillId="4" borderId="21" xfId="3" applyFont="1" applyFill="1" applyBorder="1" applyAlignment="1">
      <alignment horizontal="left" vertical="center"/>
    </xf>
    <xf numFmtId="0" fontId="43" fillId="2" borderId="30" xfId="3" applyFont="1" applyFill="1" applyBorder="1" applyAlignment="1">
      <alignment horizontal="left" vertical="center" wrapText="1"/>
    </xf>
    <xf numFmtId="0" fontId="43" fillId="2" borderId="45" xfId="3" applyFont="1" applyFill="1" applyBorder="1" applyAlignment="1">
      <alignment horizontal="left" vertical="center" wrapText="1"/>
    </xf>
    <xf numFmtId="0" fontId="43" fillId="2" borderId="12" xfId="3" applyFont="1" applyFill="1" applyBorder="1" applyAlignment="1">
      <alignment horizontal="center" vertical="center" wrapText="1"/>
    </xf>
    <xf numFmtId="0" fontId="43" fillId="2" borderId="13" xfId="3" applyFont="1" applyFill="1" applyBorder="1" applyAlignment="1">
      <alignment horizontal="center" vertical="center" wrapText="1"/>
    </xf>
    <xf numFmtId="0" fontId="13" fillId="2" borderId="12" xfId="7" applyFont="1" applyFill="1" applyBorder="1" applyAlignment="1">
      <alignment horizontal="center" vertical="center"/>
    </xf>
    <xf numFmtId="0" fontId="13" fillId="2" borderId="45" xfId="7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12" xfId="3" applyFont="1" applyFill="1" applyBorder="1" applyAlignment="1">
      <alignment horizontal="center" vertical="center" wrapText="1"/>
    </xf>
    <xf numFmtId="0" fontId="13" fillId="2" borderId="13" xfId="3" applyFont="1" applyFill="1" applyBorder="1" applyAlignment="1">
      <alignment horizontal="center" vertical="center" wrapText="1"/>
    </xf>
    <xf numFmtId="0" fontId="13" fillId="2" borderId="76" xfId="3" applyFont="1" applyFill="1" applyBorder="1" applyAlignment="1">
      <alignment horizontal="center" vertical="center"/>
    </xf>
    <xf numFmtId="0" fontId="13" fillId="2" borderId="75" xfId="3" applyFont="1" applyFill="1" applyBorder="1" applyAlignment="1">
      <alignment horizontal="center" vertical="center"/>
    </xf>
    <xf numFmtId="0" fontId="13" fillId="2" borderId="34" xfId="3" applyFont="1" applyFill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9" fontId="18" fillId="2" borderId="53" xfId="3" applyNumberFormat="1" applyFont="1" applyFill="1" applyBorder="1" applyAlignment="1">
      <alignment horizontal="center" vertical="center" wrapText="1"/>
    </xf>
    <xf numFmtId="9" fontId="18" fillId="2" borderId="7" xfId="3" applyNumberFormat="1" applyFont="1" applyFill="1" applyBorder="1" applyAlignment="1">
      <alignment horizontal="center" vertical="center" wrapText="1"/>
    </xf>
    <xf numFmtId="9" fontId="18" fillId="2" borderId="8" xfId="3" applyNumberFormat="1" applyFont="1" applyFill="1" applyBorder="1" applyAlignment="1">
      <alignment horizontal="center" vertical="center" wrapText="1"/>
    </xf>
    <xf numFmtId="9" fontId="18" fillId="2" borderId="6" xfId="3" applyNumberFormat="1" applyFont="1" applyFill="1" applyBorder="1" applyAlignment="1">
      <alignment horizontal="center" vertical="center" wrapText="1"/>
    </xf>
    <xf numFmtId="9" fontId="18" fillId="2" borderId="21" xfId="3" applyNumberFormat="1" applyFont="1" applyFill="1" applyBorder="1" applyAlignment="1">
      <alignment horizontal="center" vertical="center" wrapText="1"/>
    </xf>
    <xf numFmtId="9" fontId="18" fillId="2" borderId="12" xfId="3" applyNumberFormat="1" applyFont="1" applyFill="1" applyBorder="1" applyAlignment="1">
      <alignment horizontal="center" vertical="center" wrapText="1"/>
    </xf>
    <xf numFmtId="9" fontId="18" fillId="2" borderId="31" xfId="3" applyNumberFormat="1" applyFont="1" applyFill="1" applyBorder="1" applyAlignment="1">
      <alignment horizontal="center" vertical="center" wrapText="1"/>
    </xf>
    <xf numFmtId="9" fontId="18" fillId="2" borderId="30" xfId="3" applyNumberFormat="1" applyFont="1" applyFill="1" applyBorder="1" applyAlignment="1">
      <alignment horizontal="center" vertical="center" wrapText="1"/>
    </xf>
    <xf numFmtId="9" fontId="18" fillId="2" borderId="13" xfId="3" applyNumberFormat="1" applyFont="1" applyFill="1" applyBorder="1" applyAlignment="1">
      <alignment horizontal="center" vertical="center" wrapText="1"/>
    </xf>
    <xf numFmtId="9" fontId="18" fillId="2" borderId="3" xfId="3" applyNumberFormat="1" applyFont="1" applyFill="1" applyBorder="1" applyAlignment="1">
      <alignment horizontal="center" vertical="center" wrapText="1"/>
    </xf>
    <xf numFmtId="9" fontId="18" fillId="2" borderId="47" xfId="3" applyNumberFormat="1" applyFont="1" applyFill="1" applyBorder="1" applyAlignment="1">
      <alignment horizontal="center" vertical="center" wrapText="1"/>
    </xf>
    <xf numFmtId="9" fontId="18" fillId="2" borderId="59" xfId="3" applyNumberFormat="1" applyFont="1" applyFill="1" applyBorder="1" applyAlignment="1">
      <alignment horizontal="center" vertical="center" wrapText="1"/>
    </xf>
    <xf numFmtId="9" fontId="18" fillId="2" borderId="38" xfId="3" applyNumberFormat="1" applyFont="1" applyFill="1" applyBorder="1" applyAlignment="1">
      <alignment horizontal="center" vertical="center" wrapText="1"/>
    </xf>
    <xf numFmtId="0" fontId="22" fillId="2" borderId="39" xfId="3" applyFont="1" applyFill="1" applyBorder="1" applyAlignment="1">
      <alignment horizontal="left"/>
    </xf>
    <xf numFmtId="0" fontId="22" fillId="2" borderId="49" xfId="3" applyFont="1" applyFill="1" applyBorder="1" applyAlignment="1">
      <alignment horizontal="left"/>
    </xf>
    <xf numFmtId="0" fontId="22" fillId="4" borderId="41" xfId="3" applyFont="1" applyFill="1" applyBorder="1" applyAlignment="1">
      <alignment horizontal="left"/>
    </xf>
    <xf numFmtId="0" fontId="22" fillId="4" borderId="34" xfId="3" applyFont="1" applyFill="1" applyBorder="1" applyAlignment="1">
      <alignment horizontal="left"/>
    </xf>
    <xf numFmtId="0" fontId="22" fillId="4" borderId="7" xfId="3" applyFont="1" applyFill="1" applyBorder="1" applyAlignment="1">
      <alignment horizontal="left"/>
    </xf>
    <xf numFmtId="0" fontId="22" fillId="4" borderId="21" xfId="3" applyFont="1" applyFill="1" applyBorder="1" applyAlignment="1">
      <alignment horizontal="left"/>
    </xf>
    <xf numFmtId="0" fontId="22" fillId="4" borderId="12" xfId="3" applyFont="1" applyFill="1" applyBorder="1" applyAlignment="1">
      <alignment horizontal="left"/>
    </xf>
    <xf numFmtId="0" fontId="22" fillId="4" borderId="31" xfId="3" applyFont="1" applyFill="1" applyBorder="1" applyAlignment="1">
      <alignment horizontal="left"/>
    </xf>
    <xf numFmtId="0" fontId="22" fillId="4" borderId="45" xfId="3" applyFont="1" applyFill="1" applyBorder="1" applyAlignment="1">
      <alignment horizontal="left"/>
    </xf>
    <xf numFmtId="0" fontId="18" fillId="2" borderId="30" xfId="3" applyFont="1" applyFill="1" applyBorder="1" applyAlignment="1">
      <alignment horizontal="left" vertical="center" wrapText="1"/>
    </xf>
    <xf numFmtId="0" fontId="18" fillId="2" borderId="45" xfId="3" applyFont="1" applyFill="1" applyBorder="1" applyAlignment="1">
      <alignment horizontal="left" vertical="center" wrapText="1"/>
    </xf>
    <xf numFmtId="0" fontId="22" fillId="2" borderId="12" xfId="3" applyFont="1" applyFill="1" applyBorder="1" applyAlignment="1">
      <alignment horizontal="left"/>
    </xf>
    <xf numFmtId="0" fontId="22" fillId="2" borderId="31" xfId="3" applyFont="1" applyFill="1" applyBorder="1" applyAlignment="1">
      <alignment horizontal="left"/>
    </xf>
    <xf numFmtId="0" fontId="22" fillId="2" borderId="41" xfId="3" applyFont="1" applyFill="1" applyBorder="1" applyAlignment="1">
      <alignment horizontal="left"/>
    </xf>
    <xf numFmtId="0" fontId="22" fillId="2" borderId="34" xfId="3" applyFont="1" applyFill="1" applyBorder="1" applyAlignment="1">
      <alignment horizontal="left"/>
    </xf>
    <xf numFmtId="0" fontId="21" fillId="2" borderId="9" xfId="3" applyFont="1" applyFill="1" applyBorder="1" applyAlignment="1">
      <alignment horizontal="center" vertical="center" wrapText="1"/>
    </xf>
    <xf numFmtId="0" fontId="21" fillId="2" borderId="42" xfId="3" applyFont="1" applyFill="1" applyBorder="1" applyAlignment="1">
      <alignment horizontal="center" vertical="center" wrapText="1"/>
    </xf>
    <xf numFmtId="0" fontId="21" fillId="2" borderId="55" xfId="3" applyFont="1" applyFill="1" applyBorder="1" applyAlignment="1">
      <alignment horizontal="center" vertical="center" wrapText="1"/>
    </xf>
    <xf numFmtId="0" fontId="21" fillId="2" borderId="50" xfId="3" applyFont="1" applyFill="1" applyBorder="1" applyAlignment="1">
      <alignment horizontal="center" vertical="center" wrapText="1"/>
    </xf>
    <xf numFmtId="0" fontId="18" fillId="2" borderId="48" xfId="10" applyFont="1" applyFill="1" applyBorder="1" applyAlignment="1">
      <alignment horizontal="center" vertical="center" wrapText="1"/>
    </xf>
    <xf numFmtId="0" fontId="18" fillId="2" borderId="18" xfId="10" applyFont="1" applyFill="1" applyBorder="1" applyAlignment="1">
      <alignment horizontal="center" vertical="center" wrapText="1"/>
    </xf>
    <xf numFmtId="0" fontId="18" fillId="2" borderId="68" xfId="10" applyFont="1" applyFill="1" applyBorder="1" applyAlignment="1">
      <alignment horizontal="center" vertical="center" wrapText="1"/>
    </xf>
    <xf numFmtId="0" fontId="18" fillId="2" borderId="69" xfId="10" applyFont="1" applyFill="1" applyBorder="1" applyAlignment="1">
      <alignment horizontal="center" vertical="center" wrapText="1"/>
    </xf>
    <xf numFmtId="0" fontId="18" fillId="2" borderId="19" xfId="10" applyFont="1" applyFill="1" applyBorder="1" applyAlignment="1">
      <alignment horizontal="center" vertical="center" wrapText="1"/>
    </xf>
    <xf numFmtId="0" fontId="13" fillId="2" borderId="23" xfId="3" applyFont="1" applyFill="1" applyBorder="1" applyAlignment="1">
      <alignment horizontal="center" vertical="center" wrapText="1"/>
    </xf>
    <xf numFmtId="0" fontId="13" fillId="2" borderId="9" xfId="3" applyFont="1" applyFill="1" applyBorder="1" applyAlignment="1"/>
    <xf numFmtId="0" fontId="13" fillId="2" borderId="10" xfId="3" applyFont="1" applyFill="1" applyBorder="1" applyAlignment="1"/>
    <xf numFmtId="0" fontId="13" fillId="2" borderId="42" xfId="3" applyFont="1" applyFill="1" applyBorder="1" applyAlignment="1"/>
    <xf numFmtId="0" fontId="13" fillId="2" borderId="14" xfId="3" applyFont="1" applyFill="1" applyBorder="1" applyAlignment="1"/>
    <xf numFmtId="0" fontId="13" fillId="2" borderId="43" xfId="3" applyFont="1" applyFill="1" applyBorder="1" applyAlignment="1"/>
    <xf numFmtId="0" fontId="13" fillId="2" borderId="16" xfId="3" applyFont="1" applyFill="1" applyBorder="1" applyAlignment="1"/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19</xdr:row>
      <xdr:rowOff>162013</xdr:rowOff>
    </xdr:from>
    <xdr:to>
      <xdr:col>2</xdr:col>
      <xdr:colOff>705107</xdr:colOff>
      <xdr:row>21</xdr:row>
      <xdr:rowOff>42883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3568601"/>
          <a:ext cx="2029082" cy="239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Telemark Q4 2019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4</xdr:col>
      <xdr:colOff>199714</xdr:colOff>
      <xdr:row>8</xdr:row>
      <xdr:rowOff>130442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6E170CD6-C91D-4D21-9CEB-E61C23C5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7176"/>
          <a:ext cx="2485714" cy="8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35</xdr:row>
      <xdr:rowOff>0</xdr:rowOff>
    </xdr:from>
    <xdr:to>
      <xdr:col>4</xdr:col>
      <xdr:colOff>705971</xdr:colOff>
      <xdr:row>61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35</xdr:row>
      <xdr:rowOff>73896</xdr:rowOff>
    </xdr:from>
    <xdr:to>
      <xdr:col>6</xdr:col>
      <xdr:colOff>150656</xdr:colOff>
      <xdr:row>61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23</xdr:row>
      <xdr:rowOff>119342</xdr:rowOff>
    </xdr:from>
    <xdr:to>
      <xdr:col>22</xdr:col>
      <xdr:colOff>21850</xdr:colOff>
      <xdr:row>24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3</xdr:col>
      <xdr:colOff>888066</xdr:colOff>
      <xdr:row>47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524435</xdr:colOff>
      <xdr:row>18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152400</xdr:rowOff>
    </xdr:from>
    <xdr:to>
      <xdr:col>4</xdr:col>
      <xdr:colOff>1430991</xdr:colOff>
      <xdr:row>58</xdr:row>
      <xdr:rowOff>35299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514910</xdr:colOff>
      <xdr:row>30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242964</xdr:colOff>
      <xdr:row>49</xdr:row>
      <xdr:rowOff>96778</xdr:rowOff>
    </xdr:from>
    <xdr:to>
      <xdr:col>4</xdr:col>
      <xdr:colOff>366228</xdr:colOff>
      <xdr:row>75</xdr:row>
      <xdr:rowOff>130396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2964" y="9119551"/>
          <a:ext cx="4998332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Telemark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48</xdr:row>
      <xdr:rowOff>56029</xdr:rowOff>
    </xdr:from>
    <xdr:to>
      <xdr:col>9</xdr:col>
      <xdr:colOff>2801</xdr:colOff>
      <xdr:row>49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14</xdr:row>
      <xdr:rowOff>22412</xdr:rowOff>
    </xdr:from>
    <xdr:to>
      <xdr:col>6</xdr:col>
      <xdr:colOff>100852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9" y="2711824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r>
            <a:rPr lang="nb-NO" sz="1100" b="1" baseline="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24</xdr:row>
      <xdr:rowOff>145677</xdr:rowOff>
    </xdr:from>
    <xdr:to>
      <xdr:col>4</xdr:col>
      <xdr:colOff>123267</xdr:colOff>
      <xdr:row>51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17</xdr:row>
      <xdr:rowOff>86286</xdr:rowOff>
    </xdr:from>
    <xdr:to>
      <xdr:col>4</xdr:col>
      <xdr:colOff>2701924</xdr:colOff>
      <xdr:row>18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Telemark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7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7</xdr:col>
      <xdr:colOff>214313</xdr:colOff>
      <xdr:row>47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19</xdr:row>
      <xdr:rowOff>56029</xdr:rowOff>
    </xdr:from>
    <xdr:to>
      <xdr:col>6</xdr:col>
      <xdr:colOff>0</xdr:colOff>
      <xdr:row>20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5"/>
  <sheetViews>
    <sheetView zoomScale="85" zoomScaleNormal="85" workbookViewId="0">
      <selection activeCell="C31" sqref="C31"/>
    </sheetView>
  </sheetViews>
  <sheetFormatPr baseColWidth="10" defaultRowHeight="12.75" x14ac:dyDescent="0.2"/>
  <cols>
    <col min="1" max="16384" width="11.42578125" style="220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00B050"/>
  </sheetPr>
  <dimension ref="A1:I43"/>
  <sheetViews>
    <sheetView zoomScale="120" zoomScaleNormal="120" workbookViewId="0">
      <selection activeCell="G2" sqref="G2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9" ht="18.75" customHeight="1" x14ac:dyDescent="0.2"/>
    <row r="2" spans="1:9" ht="18.75" customHeight="1" x14ac:dyDescent="0.2">
      <c r="A2" s="22" t="s">
        <v>3</v>
      </c>
      <c r="B2" s="23"/>
      <c r="C2" s="23"/>
      <c r="D2" s="24"/>
      <c r="E2" s="24"/>
      <c r="F2" s="24"/>
    </row>
    <row r="3" spans="1:9" ht="14.25" customHeight="1" x14ac:dyDescent="0.2">
      <c r="A3" s="22"/>
      <c r="B3" s="23"/>
      <c r="C3" s="23"/>
      <c r="D3" s="24"/>
      <c r="E3" s="24"/>
      <c r="F3" s="24"/>
    </row>
    <row r="4" spans="1:9" ht="14.25" customHeight="1" x14ac:dyDescent="0.2">
      <c r="A4" s="22"/>
      <c r="B4" s="25" t="s">
        <v>461</v>
      </c>
      <c r="C4" s="26"/>
      <c r="D4" s="24"/>
      <c r="E4" s="24"/>
      <c r="F4" s="24"/>
    </row>
    <row r="5" spans="1:9" ht="14.25" customHeight="1" thickBot="1" x14ac:dyDescent="0.25">
      <c r="A5" s="22"/>
      <c r="B5" s="25"/>
      <c r="C5" s="26"/>
      <c r="D5" s="24"/>
      <c r="E5" s="24"/>
      <c r="F5" s="24"/>
    </row>
    <row r="6" spans="1:9" ht="14.25" customHeight="1" x14ac:dyDescent="0.2">
      <c r="B6" s="27"/>
      <c r="C6" s="28"/>
      <c r="F6" s="29" t="s">
        <v>43</v>
      </c>
      <c r="G6" s="61" t="s">
        <v>44</v>
      </c>
    </row>
    <row r="7" spans="1:9" ht="23.25" customHeight="1" thickBot="1" x14ac:dyDescent="0.25">
      <c r="B7" s="31"/>
      <c r="C7" s="32"/>
      <c r="D7" s="32"/>
      <c r="E7" s="33"/>
      <c r="F7" s="34" t="s">
        <v>341</v>
      </c>
      <c r="G7" s="62" t="s">
        <v>343</v>
      </c>
    </row>
    <row r="8" spans="1:9" ht="14.25" customHeight="1" x14ac:dyDescent="0.2">
      <c r="B8" s="63">
        <v>1</v>
      </c>
      <c r="C8" s="11" t="s">
        <v>54</v>
      </c>
      <c r="D8" s="12"/>
      <c r="E8" s="12"/>
      <c r="F8" s="212"/>
      <c r="G8" s="213"/>
    </row>
    <row r="9" spans="1:9" ht="14.25" customHeight="1" x14ac:dyDescent="0.2">
      <c r="B9" s="64">
        <v>2</v>
      </c>
      <c r="C9" s="15" t="s">
        <v>59</v>
      </c>
      <c r="D9" s="16"/>
      <c r="E9" s="16"/>
      <c r="F9" s="214">
        <f>SUM(F8)</f>
        <v>0</v>
      </c>
      <c r="G9" s="120">
        <f>SUM(G8)</f>
        <v>0</v>
      </c>
    </row>
    <row r="10" spans="1:9" ht="14.25" customHeight="1" thickBot="1" x14ac:dyDescent="0.25">
      <c r="B10" s="64">
        <v>3</v>
      </c>
      <c r="C10" s="14"/>
      <c r="D10" s="14"/>
      <c r="E10" s="14"/>
      <c r="F10" s="347"/>
      <c r="G10" s="347"/>
      <c r="I10" s="442"/>
    </row>
    <row r="11" spans="1:9" ht="14.25" customHeight="1" x14ac:dyDescent="0.2">
      <c r="B11" s="64">
        <v>4</v>
      </c>
      <c r="C11" s="351" t="s">
        <v>273</v>
      </c>
      <c r="D11" s="352"/>
      <c r="E11" s="13"/>
      <c r="F11" s="346">
        <v>20300518.972279996</v>
      </c>
      <c r="G11" s="602">
        <v>19837599.899999999</v>
      </c>
      <c r="I11" s="585"/>
    </row>
    <row r="12" spans="1:9" ht="14.25" customHeight="1" x14ac:dyDescent="0.2">
      <c r="B12" s="64">
        <v>5</v>
      </c>
      <c r="C12" s="351" t="s">
        <v>277</v>
      </c>
      <c r="D12" s="352"/>
      <c r="E12" s="13"/>
      <c r="F12" s="347">
        <v>20000.00044</v>
      </c>
      <c r="G12" s="603">
        <v>27500</v>
      </c>
    </row>
    <row r="13" spans="1:9" ht="14.25" customHeight="1" x14ac:dyDescent="0.2">
      <c r="B13" s="64">
        <v>6</v>
      </c>
      <c r="C13" s="351" t="s">
        <v>272</v>
      </c>
      <c r="D13" s="352"/>
      <c r="E13" s="13"/>
      <c r="F13" s="347">
        <v>99381.614710000009</v>
      </c>
      <c r="G13" s="603">
        <v>75152.399999999994</v>
      </c>
    </row>
    <row r="14" spans="1:9" ht="14.25" customHeight="1" x14ac:dyDescent="0.2">
      <c r="B14" s="64">
        <v>7</v>
      </c>
      <c r="C14" s="351" t="s">
        <v>276</v>
      </c>
      <c r="D14" s="352"/>
      <c r="E14" s="13"/>
      <c r="F14" s="347">
        <v>0.2</v>
      </c>
      <c r="G14" s="603">
        <v>0</v>
      </c>
    </row>
    <row r="15" spans="1:9" ht="14.25" customHeight="1" x14ac:dyDescent="0.2">
      <c r="B15" s="64">
        <v>8</v>
      </c>
      <c r="C15" s="351" t="s">
        <v>274</v>
      </c>
      <c r="D15" s="352"/>
      <c r="E15" s="13"/>
      <c r="F15" s="347">
        <v>2777532.5402599992</v>
      </c>
      <c r="G15" s="603">
        <v>2759037.8</v>
      </c>
    </row>
    <row r="16" spans="1:9" ht="14.25" customHeight="1" x14ac:dyDescent="0.2">
      <c r="B16" s="64">
        <v>9</v>
      </c>
      <c r="C16" s="351" t="s">
        <v>275</v>
      </c>
      <c r="D16" s="352"/>
      <c r="E16" s="13"/>
      <c r="F16" s="347">
        <v>1531496.9815400001</v>
      </c>
      <c r="G16" s="603">
        <v>1562267.2</v>
      </c>
    </row>
    <row r="17" spans="2:7" ht="14.25" customHeight="1" thickBot="1" x14ac:dyDescent="0.25">
      <c r="B17" s="64">
        <v>10</v>
      </c>
      <c r="C17" s="13" t="s">
        <v>665</v>
      </c>
      <c r="D17" s="14"/>
      <c r="E17" s="14"/>
      <c r="F17" s="583">
        <v>71911.03658</v>
      </c>
      <c r="G17" s="583">
        <v>64366.5</v>
      </c>
    </row>
    <row r="18" spans="2:7" ht="14.25" customHeight="1" x14ac:dyDescent="0.2">
      <c r="B18" s="64">
        <v>11</v>
      </c>
      <c r="C18" s="15" t="s">
        <v>342</v>
      </c>
      <c r="D18" s="16"/>
      <c r="E18" s="16"/>
      <c r="F18" s="582">
        <f>SUM(F11:F17)</f>
        <v>24800841.345809992</v>
      </c>
      <c r="G18" s="584">
        <f>SUM(G11:G17)</f>
        <v>24325923.799999997</v>
      </c>
    </row>
    <row r="19" spans="2:7" ht="14.25" customHeight="1" thickBot="1" x14ac:dyDescent="0.25">
      <c r="B19" s="64">
        <v>12</v>
      </c>
      <c r="C19" s="67" t="s">
        <v>47</v>
      </c>
      <c r="D19" s="68"/>
      <c r="E19" s="68"/>
      <c r="F19" s="215">
        <f>F18</f>
        <v>24800841.345809992</v>
      </c>
      <c r="G19" s="208">
        <f>G18</f>
        <v>24325923.799999997</v>
      </c>
    </row>
    <row r="20" spans="2:7" ht="14.25" customHeight="1" x14ac:dyDescent="0.2"/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7"/>
  <sheetViews>
    <sheetView topLeftCell="A4" zoomScale="110" zoomScaleNormal="110" workbookViewId="0">
      <selection activeCell="F4" sqref="F4"/>
    </sheetView>
  </sheetViews>
  <sheetFormatPr baseColWidth="10" defaultRowHeight="14.25" x14ac:dyDescent="0.2"/>
  <cols>
    <col min="1" max="2" width="4.28515625" style="267" customWidth="1"/>
    <col min="3" max="3" width="45.28515625" style="267" customWidth="1"/>
    <col min="4" max="14" width="14.28515625" style="267" customWidth="1"/>
    <col min="15" max="16384" width="11.42578125" style="267"/>
  </cols>
  <sheetData>
    <row r="1" spans="1:14" ht="18.75" customHeight="1" x14ac:dyDescent="0.2"/>
    <row r="2" spans="1:14" ht="18.75" customHeight="1" x14ac:dyDescent="0.2">
      <c r="A2" s="284" t="s">
        <v>4</v>
      </c>
      <c r="B2" s="322"/>
      <c r="C2" s="322"/>
      <c r="D2" s="320"/>
      <c r="E2" s="320"/>
    </row>
    <row r="3" spans="1:14" ht="14.25" customHeight="1" x14ac:dyDescent="0.2">
      <c r="A3" s="284"/>
      <c r="B3" s="322"/>
      <c r="C3" s="322"/>
      <c r="D3" s="320"/>
      <c r="E3" s="320"/>
    </row>
    <row r="4" spans="1:14" ht="14.25" customHeight="1" x14ac:dyDescent="0.2">
      <c r="A4" s="284"/>
      <c r="B4" s="283" t="s">
        <v>461</v>
      </c>
      <c r="C4" s="321"/>
      <c r="D4" s="320"/>
      <c r="E4" s="320"/>
    </row>
    <row r="5" spans="1:14" ht="14.25" customHeight="1" thickBot="1" x14ac:dyDescent="0.25">
      <c r="A5" s="284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1:14" ht="14.25" customHeight="1" x14ac:dyDescent="0.2">
      <c r="B6" s="303"/>
      <c r="C6" s="303"/>
      <c r="D6" s="319" t="s">
        <v>43</v>
      </c>
      <c r="E6" s="318" t="s">
        <v>67</v>
      </c>
    </row>
    <row r="7" spans="1:14" ht="14.25" customHeight="1" x14ac:dyDescent="0.2">
      <c r="B7" s="317"/>
      <c r="C7" s="317"/>
      <c r="D7" s="629" t="s">
        <v>261</v>
      </c>
      <c r="E7" s="630"/>
    </row>
    <row r="8" spans="1:14" ht="15" thickBot="1" x14ac:dyDescent="0.25">
      <c r="B8" s="316"/>
      <c r="C8" s="315"/>
      <c r="D8" s="269" t="s">
        <v>260</v>
      </c>
      <c r="E8" s="314" t="s">
        <v>40</v>
      </c>
    </row>
    <row r="9" spans="1:14" ht="14.25" customHeight="1" x14ac:dyDescent="0.2">
      <c r="B9" s="313">
        <v>1</v>
      </c>
      <c r="C9" s="312" t="s">
        <v>54</v>
      </c>
      <c r="D9" s="105"/>
      <c r="E9" s="106" t="s">
        <v>193</v>
      </c>
    </row>
    <row r="10" spans="1:14" ht="14.25" customHeight="1" x14ac:dyDescent="0.2">
      <c r="B10" s="311">
        <v>2</v>
      </c>
      <c r="C10" s="310" t="s">
        <v>55</v>
      </c>
      <c r="D10" s="107"/>
      <c r="E10" s="103" t="s">
        <v>193</v>
      </c>
    </row>
    <row r="11" spans="1:14" ht="14.25" customHeight="1" x14ac:dyDescent="0.2">
      <c r="B11" s="311">
        <v>3</v>
      </c>
      <c r="C11" s="310" t="s">
        <v>56</v>
      </c>
      <c r="D11" s="107"/>
      <c r="E11" s="103"/>
    </row>
    <row r="12" spans="1:14" ht="14.25" customHeight="1" x14ac:dyDescent="0.2">
      <c r="B12" s="311">
        <v>4</v>
      </c>
      <c r="C12" s="310" t="s">
        <v>57</v>
      </c>
      <c r="D12" s="107"/>
      <c r="E12" s="103"/>
    </row>
    <row r="13" spans="1:14" ht="14.25" customHeight="1" x14ac:dyDescent="0.2">
      <c r="B13" s="311">
        <v>5</v>
      </c>
      <c r="C13" s="310" t="s">
        <v>58</v>
      </c>
      <c r="D13" s="107" t="s">
        <v>193</v>
      </c>
      <c r="E13" s="163" t="s">
        <v>193</v>
      </c>
    </row>
    <row r="14" spans="1:14" ht="14.25" customHeight="1" thickBot="1" x14ac:dyDescent="0.25">
      <c r="B14" s="309">
        <v>6</v>
      </c>
      <c r="C14" s="308" t="s">
        <v>59</v>
      </c>
      <c r="D14" s="355"/>
      <c r="E14" s="356"/>
    </row>
    <row r="15" spans="1:14" ht="14.25" customHeight="1" x14ac:dyDescent="0.2">
      <c r="B15" s="311">
        <v>7</v>
      </c>
      <c r="C15" s="354" t="s">
        <v>275</v>
      </c>
      <c r="D15" s="357">
        <v>1531496.9815400001</v>
      </c>
      <c r="E15" s="358">
        <v>0</v>
      </c>
    </row>
    <row r="16" spans="1:14" ht="14.25" customHeight="1" x14ac:dyDescent="0.2">
      <c r="B16" s="311">
        <v>8</v>
      </c>
      <c r="C16" s="354" t="s">
        <v>274</v>
      </c>
      <c r="D16" s="359">
        <v>2773250.9701999999</v>
      </c>
      <c r="E16" s="360">
        <v>4281.5700599993579</v>
      </c>
      <c r="G16" s="581"/>
    </row>
    <row r="17" spans="2:7" ht="14.25" customHeight="1" x14ac:dyDescent="0.2">
      <c r="B17" s="311">
        <v>9</v>
      </c>
      <c r="C17" s="354" t="s">
        <v>55</v>
      </c>
      <c r="D17" s="359">
        <v>71911.03658</v>
      </c>
      <c r="E17" s="360"/>
    </row>
    <row r="18" spans="2:7" ht="14.25" customHeight="1" x14ac:dyDescent="0.2">
      <c r="B18" s="311">
        <v>10</v>
      </c>
      <c r="C18" s="354" t="s">
        <v>272</v>
      </c>
      <c r="D18" s="359">
        <v>99380.141780000005</v>
      </c>
      <c r="E18" s="360">
        <v>1</v>
      </c>
      <c r="G18" s="581"/>
    </row>
    <row r="19" spans="2:7" ht="14.25" customHeight="1" x14ac:dyDescent="0.2">
      <c r="B19" s="311">
        <v>11</v>
      </c>
      <c r="C19" s="354" t="s">
        <v>276</v>
      </c>
      <c r="D19" s="359">
        <v>1.4999999999999999E-2</v>
      </c>
      <c r="E19" s="360">
        <v>0</v>
      </c>
    </row>
    <row r="20" spans="2:7" ht="14.25" customHeight="1" x14ac:dyDescent="0.2">
      <c r="B20" s="311">
        <v>12</v>
      </c>
      <c r="C20" s="354" t="s">
        <v>277</v>
      </c>
      <c r="D20" s="359">
        <v>20000.00044</v>
      </c>
      <c r="E20" s="360">
        <v>0</v>
      </c>
    </row>
    <row r="21" spans="2:7" ht="14.25" customHeight="1" thickBot="1" x14ac:dyDescent="0.25">
      <c r="B21" s="311">
        <v>13</v>
      </c>
      <c r="C21" s="354" t="s">
        <v>273</v>
      </c>
      <c r="D21" s="361">
        <v>20276587.99044</v>
      </c>
      <c r="E21" s="362">
        <v>23930.981839995831</v>
      </c>
      <c r="G21" s="581"/>
    </row>
    <row r="22" spans="2:7" ht="14.25" customHeight="1" x14ac:dyDescent="0.2">
      <c r="B22" s="311">
        <v>14</v>
      </c>
      <c r="C22" s="310"/>
      <c r="D22" s="105"/>
      <c r="E22" s="106"/>
    </row>
    <row r="23" spans="2:7" ht="14.25" customHeight="1" x14ac:dyDescent="0.2">
      <c r="B23" s="311">
        <v>22</v>
      </c>
      <c r="C23" s="310"/>
      <c r="D23" s="107"/>
      <c r="E23" s="163"/>
    </row>
    <row r="24" spans="2:7" ht="14.25" customHeight="1" x14ac:dyDescent="0.2">
      <c r="B24" s="309">
        <v>23</v>
      </c>
      <c r="C24" s="308" t="s">
        <v>62</v>
      </c>
      <c r="D24" s="307">
        <f>SUM(D15:D23)</f>
        <v>24772627.135979999</v>
      </c>
      <c r="E24" s="163">
        <f>SUM(E15:E23)</f>
        <v>28213.551899995189</v>
      </c>
    </row>
    <row r="25" spans="2:7" ht="14.25" customHeight="1" thickBot="1" x14ac:dyDescent="0.25">
      <c r="B25" s="306">
        <v>24</v>
      </c>
      <c r="C25" s="305" t="s">
        <v>47</v>
      </c>
      <c r="D25" s="164">
        <f>D24</f>
        <v>24772627.135979999</v>
      </c>
      <c r="E25" s="304">
        <f>E24</f>
        <v>28213.551899995189</v>
      </c>
    </row>
    <row r="26" spans="2:7" ht="14.25" customHeight="1" x14ac:dyDescent="0.2">
      <c r="B26" s="303"/>
      <c r="C26" s="303"/>
      <c r="D26" s="303"/>
      <c r="E26" s="303"/>
    </row>
    <row r="27" spans="2:7" ht="14.25" customHeight="1" x14ac:dyDescent="0.2">
      <c r="B27" s="303"/>
      <c r="C27" s="303"/>
      <c r="D27" s="303"/>
      <c r="E27" s="303"/>
    </row>
    <row r="28" spans="2:7" ht="14.25" customHeight="1" x14ac:dyDescent="0.2">
      <c r="B28" s="303"/>
      <c r="C28" s="303"/>
      <c r="D28" s="303"/>
      <c r="E28" s="303"/>
    </row>
    <row r="29" spans="2:7" ht="14.25" customHeight="1" x14ac:dyDescent="0.2">
      <c r="B29" s="303"/>
      <c r="C29" s="303"/>
      <c r="D29" s="303"/>
      <c r="E29" s="303"/>
    </row>
    <row r="30" spans="2:7" ht="14.25" customHeight="1" x14ac:dyDescent="0.2"/>
    <row r="31" spans="2:7" ht="14.25" customHeight="1" x14ac:dyDescent="0.2"/>
    <row r="32" spans="2:7" ht="14.25" customHeight="1" x14ac:dyDescent="0.2"/>
    <row r="33" spans="6:14" ht="14.25" customHeight="1" x14ac:dyDescent="0.2"/>
    <row r="34" spans="6:14" x14ac:dyDescent="0.2">
      <c r="F34" s="303"/>
      <c r="G34" s="303"/>
      <c r="H34" s="303"/>
      <c r="I34" s="303"/>
      <c r="J34" s="303"/>
      <c r="K34" s="303"/>
      <c r="L34" s="303"/>
      <c r="M34" s="303"/>
      <c r="N34" s="303"/>
    </row>
    <row r="35" spans="6:14" x14ac:dyDescent="0.2">
      <c r="F35" s="303"/>
      <c r="G35" s="303"/>
      <c r="H35" s="303"/>
      <c r="I35" s="303"/>
      <c r="J35" s="303"/>
      <c r="K35" s="303"/>
      <c r="L35" s="303"/>
      <c r="M35" s="303"/>
      <c r="N35" s="303"/>
    </row>
    <row r="36" spans="6:14" x14ac:dyDescent="0.2">
      <c r="F36" s="303"/>
      <c r="G36" s="303"/>
      <c r="H36" s="303"/>
      <c r="I36" s="303"/>
      <c r="J36" s="303"/>
      <c r="K36" s="303"/>
      <c r="L36" s="303"/>
      <c r="M36" s="303"/>
      <c r="N36" s="303"/>
    </row>
    <row r="37" spans="6:14" x14ac:dyDescent="0.2">
      <c r="F37" s="303"/>
      <c r="G37" s="303"/>
      <c r="H37" s="303"/>
      <c r="I37" s="303"/>
      <c r="J37" s="303"/>
      <c r="K37" s="303"/>
      <c r="L37" s="303"/>
      <c r="M37" s="303"/>
      <c r="N37" s="303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00B050"/>
  </sheetPr>
  <dimension ref="A1:Y32"/>
  <sheetViews>
    <sheetView topLeftCell="F1" zoomScaleNormal="100" workbookViewId="0">
      <selection activeCell="G1" sqref="G1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4" width="11.28515625" style="21" bestFit="1" customWidth="1"/>
    <col min="5" max="5" width="9.5703125" style="21" bestFit="1" customWidth="1"/>
    <col min="6" max="6" width="10.85546875" style="21" bestFit="1" customWidth="1"/>
    <col min="7" max="7" width="9.7109375" style="21" bestFit="1" customWidth="1"/>
    <col min="8" max="8" width="7.7109375" style="21" bestFit="1" customWidth="1"/>
    <col min="9" max="9" width="9.5703125" style="21" bestFit="1" customWidth="1"/>
    <col min="10" max="10" width="9" style="21" bestFit="1" customWidth="1"/>
    <col min="11" max="11" width="8.5703125" style="21" bestFit="1" customWidth="1"/>
    <col min="12" max="12" width="8.42578125" style="21" bestFit="1" customWidth="1"/>
    <col min="13" max="13" width="7.7109375" style="21" bestFit="1" customWidth="1"/>
    <col min="14" max="14" width="11.85546875" style="21" bestFit="1" customWidth="1"/>
    <col min="15" max="15" width="10.28515625" style="21" bestFit="1" customWidth="1"/>
    <col min="16" max="16" width="8.140625" style="21" bestFit="1" customWidth="1"/>
    <col min="17" max="17" width="8.7109375" style="21" bestFit="1" customWidth="1"/>
    <col min="18" max="18" width="8.5703125" style="21" bestFit="1" customWidth="1"/>
    <col min="19" max="19" width="8.140625" style="21" bestFit="1" customWidth="1"/>
    <col min="20" max="20" width="7.5703125" style="21" bestFit="1" customWidth="1"/>
    <col min="21" max="21" width="7.7109375" style="21" bestFit="1" customWidth="1"/>
    <col min="22" max="22" width="11.85546875" style="21" bestFit="1" customWidth="1"/>
    <col min="23" max="24" width="11.42578125" style="21"/>
    <col min="25" max="25" width="14.7109375" style="21" bestFit="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461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3" t="s">
        <v>43</v>
      </c>
      <c r="E6" s="70" t="s">
        <v>44</v>
      </c>
      <c r="F6" s="70" t="s">
        <v>45</v>
      </c>
      <c r="G6" s="70" t="s">
        <v>48</v>
      </c>
      <c r="H6" s="70" t="s">
        <v>49</v>
      </c>
      <c r="I6" s="70" t="s">
        <v>50</v>
      </c>
      <c r="J6" s="70" t="s">
        <v>51</v>
      </c>
      <c r="K6" s="70" t="s">
        <v>63</v>
      </c>
      <c r="L6" s="70" t="s">
        <v>64</v>
      </c>
      <c r="M6" s="70" t="s">
        <v>65</v>
      </c>
      <c r="N6" s="70" t="s">
        <v>66</v>
      </c>
      <c r="O6" s="70" t="s">
        <v>67</v>
      </c>
      <c r="P6" s="70" t="s">
        <v>74</v>
      </c>
      <c r="Q6" s="70"/>
      <c r="R6" s="70" t="s">
        <v>75</v>
      </c>
      <c r="S6" s="70" t="s">
        <v>76</v>
      </c>
      <c r="T6" s="70" t="s">
        <v>77</v>
      </c>
      <c r="U6" s="70" t="s">
        <v>53</v>
      </c>
      <c r="V6" s="70"/>
      <c r="W6" s="70"/>
      <c r="X6" s="70" t="s">
        <v>78</v>
      </c>
      <c r="Y6" s="90" t="s">
        <v>79</v>
      </c>
    </row>
    <row r="7" spans="1:25" s="71" customFormat="1" ht="93.75" thickBot="1" x14ac:dyDescent="0.25">
      <c r="B7" s="166"/>
      <c r="C7" s="166"/>
      <c r="D7" s="175" t="s">
        <v>344</v>
      </c>
      <c r="E7" s="20" t="s">
        <v>345</v>
      </c>
      <c r="F7" s="20" t="s">
        <v>346</v>
      </c>
      <c r="G7" s="20" t="s">
        <v>347</v>
      </c>
      <c r="H7" s="20" t="s">
        <v>348</v>
      </c>
      <c r="I7" s="20" t="s">
        <v>349</v>
      </c>
      <c r="J7" s="20" t="s">
        <v>350</v>
      </c>
      <c r="K7" s="20" t="s">
        <v>351</v>
      </c>
      <c r="L7" s="20" t="s">
        <v>352</v>
      </c>
      <c r="M7" s="20" t="s">
        <v>353</v>
      </c>
      <c r="N7" s="20" t="s">
        <v>354</v>
      </c>
      <c r="O7" s="20" t="s">
        <v>355</v>
      </c>
      <c r="P7" s="20" t="s">
        <v>356</v>
      </c>
      <c r="Q7" s="20" t="s">
        <v>363</v>
      </c>
      <c r="R7" s="20" t="s">
        <v>357</v>
      </c>
      <c r="S7" s="20" t="s">
        <v>295</v>
      </c>
      <c r="T7" s="20" t="s">
        <v>358</v>
      </c>
      <c r="U7" s="20" t="s">
        <v>359</v>
      </c>
      <c r="V7" s="20" t="s">
        <v>360</v>
      </c>
      <c r="W7" s="20" t="s">
        <v>361</v>
      </c>
      <c r="X7" s="20" t="s">
        <v>362</v>
      </c>
      <c r="Y7" s="89" t="s">
        <v>139</v>
      </c>
    </row>
    <row r="8" spans="1:25" s="71" customFormat="1" ht="14.25" customHeight="1" x14ac:dyDescent="0.2">
      <c r="B8" s="63">
        <v>1</v>
      </c>
      <c r="C8" s="18"/>
      <c r="D8" s="105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</row>
    <row r="9" spans="1:25" s="71" customFormat="1" ht="14.25" customHeight="1" x14ac:dyDescent="0.2">
      <c r="B9" s="64">
        <v>2</v>
      </c>
      <c r="C9" s="19"/>
      <c r="D9" s="107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s="71" customFormat="1" ht="14.25" customHeight="1" x14ac:dyDescent="0.2">
      <c r="B10" s="64">
        <v>3</v>
      </c>
      <c r="C10" s="19"/>
      <c r="D10" s="107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s="71" customFormat="1" ht="14.25" customHeight="1" x14ac:dyDescent="0.2">
      <c r="B11" s="64">
        <v>4</v>
      </c>
      <c r="C11" s="19"/>
      <c r="D11" s="107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s="71" customFormat="1" ht="14.25" customHeight="1" x14ac:dyDescent="0.2">
      <c r="B12" s="64">
        <v>5</v>
      </c>
      <c r="C12" s="19"/>
      <c r="D12" s="107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s="71" customFormat="1" ht="14.25" customHeight="1" thickBot="1" x14ac:dyDescent="0.25">
      <c r="B13" s="65">
        <v>6</v>
      </c>
      <c r="C13" s="364" t="s">
        <v>59</v>
      </c>
      <c r="D13" s="176"/>
      <c r="E13" s="161"/>
      <c r="F13" s="161"/>
      <c r="G13" s="161"/>
      <c r="H13" s="161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</row>
    <row r="14" spans="1:25" s="71" customFormat="1" ht="14.25" customHeight="1" x14ac:dyDescent="0.15">
      <c r="B14" s="363">
        <v>7</v>
      </c>
      <c r="C14" s="369" t="s">
        <v>275</v>
      </c>
      <c r="D14" s="353">
        <v>49491.578070000003</v>
      </c>
      <c r="E14" s="353">
        <v>6435.2316799999999</v>
      </c>
      <c r="F14" s="353">
        <v>210494.50618999999</v>
      </c>
      <c r="G14" s="353">
        <v>122378.79574</v>
      </c>
      <c r="H14" s="353"/>
      <c r="I14" s="353">
        <v>249477.19954</v>
      </c>
      <c r="J14" s="353">
        <v>158464.65766999999</v>
      </c>
      <c r="K14" s="353">
        <v>66702.471909999993</v>
      </c>
      <c r="L14" s="353">
        <v>3763.1507200000001</v>
      </c>
      <c r="M14" s="353">
        <v>31192.936870000001</v>
      </c>
      <c r="N14" s="353">
        <v>26496.243760000001</v>
      </c>
      <c r="O14" s="353">
        <v>409661.82475000003</v>
      </c>
      <c r="P14" s="353">
        <v>100673.28417</v>
      </c>
      <c r="Q14" s="353">
        <v>12923.189770000001</v>
      </c>
      <c r="R14" s="353"/>
      <c r="S14" s="353"/>
      <c r="T14" s="353"/>
      <c r="U14" s="353">
        <v>6828.7852000000003</v>
      </c>
      <c r="V14" s="353"/>
      <c r="W14" s="353"/>
      <c r="X14" s="353">
        <v>76513.125499999995</v>
      </c>
      <c r="Y14" s="372">
        <f>SUM(D14:X14)</f>
        <v>1531496.9815400003</v>
      </c>
    </row>
    <row r="15" spans="1:25" s="71" customFormat="1" ht="14.25" customHeight="1" x14ac:dyDescent="0.15">
      <c r="B15" s="363">
        <v>8</v>
      </c>
      <c r="C15" s="370" t="s">
        <v>274</v>
      </c>
      <c r="D15" s="353">
        <v>74308.64486</v>
      </c>
      <c r="E15" s="353">
        <v>8253.4792099999995</v>
      </c>
      <c r="F15" s="353">
        <v>65147.988810000003</v>
      </c>
      <c r="G15" s="353">
        <v>5212.5594799999999</v>
      </c>
      <c r="H15" s="353">
        <v>4856.0520399999996</v>
      </c>
      <c r="I15" s="353">
        <v>265354.04223000002</v>
      </c>
      <c r="J15" s="353">
        <v>194931.44821</v>
      </c>
      <c r="K15" s="353">
        <v>56327.542220000003</v>
      </c>
      <c r="L15" s="353">
        <v>28322.555349999999</v>
      </c>
      <c r="M15" s="353">
        <v>9780.8866099999996</v>
      </c>
      <c r="N15" s="353">
        <v>18573.588080000001</v>
      </c>
      <c r="O15" s="353">
        <v>393117.21302000002</v>
      </c>
      <c r="P15" s="353">
        <v>87762.28357</v>
      </c>
      <c r="Q15" s="353">
        <v>24607.979149999999</v>
      </c>
      <c r="R15" s="353"/>
      <c r="S15" s="353">
        <v>12497.97957</v>
      </c>
      <c r="T15" s="353">
        <v>27307.38507</v>
      </c>
      <c r="U15" s="353">
        <v>51836.317609999998</v>
      </c>
      <c r="V15" s="353">
        <v>20051.443340000002</v>
      </c>
      <c r="W15" s="353">
        <v>2343.36463</v>
      </c>
      <c r="X15" s="353">
        <v>1426939.7871999999</v>
      </c>
      <c r="Y15" s="372">
        <f t="shared" ref="Y15:Y22" si="0">SUM(D15:X15)</f>
        <v>2777532.5402600002</v>
      </c>
    </row>
    <row r="16" spans="1:25" s="71" customFormat="1" ht="14.25" customHeight="1" x14ac:dyDescent="0.15">
      <c r="B16" s="363"/>
      <c r="C16" s="370" t="s">
        <v>656</v>
      </c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>
        <v>71911.03658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72">
        <f>SUM(D16:X16)</f>
        <v>71911.03658</v>
      </c>
    </row>
    <row r="17" spans="2:25" s="71" customFormat="1" ht="14.25" customHeight="1" x14ac:dyDescent="0.15">
      <c r="B17" s="363">
        <v>9</v>
      </c>
      <c r="C17" s="370" t="s">
        <v>272</v>
      </c>
      <c r="D17" s="353"/>
      <c r="E17" s="353"/>
      <c r="F17" s="353">
        <v>7680.0767999999998</v>
      </c>
      <c r="G17" s="353"/>
      <c r="H17" s="353"/>
      <c r="I17" s="353">
        <v>1368.7863</v>
      </c>
      <c r="J17" s="353">
        <v>8929.9286300000003</v>
      </c>
      <c r="K17" s="353">
        <v>78.130669999999995</v>
      </c>
      <c r="L17" s="353">
        <v>5524.1535199999998</v>
      </c>
      <c r="M17" s="353"/>
      <c r="N17" s="353"/>
      <c r="O17" s="353">
        <v>30053.911649999998</v>
      </c>
      <c r="P17" s="353"/>
      <c r="Q17" s="353"/>
      <c r="R17" s="353"/>
      <c r="S17" s="353">
        <v>369.62988000000001</v>
      </c>
      <c r="T17" s="353"/>
      <c r="U17" s="353"/>
      <c r="V17" s="353"/>
      <c r="W17" s="353"/>
      <c r="X17" s="353">
        <v>45376.997259999996</v>
      </c>
      <c r="Y17" s="372">
        <f t="shared" si="0"/>
        <v>99381.614709999994</v>
      </c>
    </row>
    <row r="18" spans="2:25" s="71" customFormat="1" ht="14.25" customHeight="1" x14ac:dyDescent="0.15">
      <c r="B18" s="363">
        <v>10</v>
      </c>
      <c r="C18" s="370" t="s">
        <v>276</v>
      </c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>
        <v>1.4999999999999999E-2</v>
      </c>
      <c r="S18" s="353"/>
      <c r="T18" s="353"/>
      <c r="U18" s="353"/>
      <c r="V18" s="353"/>
      <c r="W18" s="353"/>
      <c r="X18" s="353"/>
      <c r="Y18" s="372">
        <f t="shared" si="0"/>
        <v>1.4999999999999999E-2</v>
      </c>
    </row>
    <row r="19" spans="2:25" s="71" customFormat="1" ht="14.25" customHeight="1" x14ac:dyDescent="0.15">
      <c r="B19" s="363">
        <v>11</v>
      </c>
      <c r="C19" s="370" t="s">
        <v>277</v>
      </c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>
        <v>20000.00044</v>
      </c>
      <c r="S19" s="353"/>
      <c r="T19" s="353"/>
      <c r="U19" s="353"/>
      <c r="V19" s="353"/>
      <c r="W19" s="353"/>
      <c r="X19" s="353"/>
      <c r="Y19" s="372">
        <f t="shared" si="0"/>
        <v>20000.00044</v>
      </c>
    </row>
    <row r="20" spans="2:25" s="71" customFormat="1" ht="14.25" customHeight="1" thickBot="1" x14ac:dyDescent="0.2">
      <c r="B20" s="363">
        <v>12</v>
      </c>
      <c r="C20" s="371" t="s">
        <v>273</v>
      </c>
      <c r="D20" s="353">
        <v>215113.1796</v>
      </c>
      <c r="E20" s="353"/>
      <c r="F20" s="353">
        <v>126577.00079999999</v>
      </c>
      <c r="G20" s="353">
        <v>52994.048000000003</v>
      </c>
      <c r="H20" s="353"/>
      <c r="I20" s="353">
        <v>840545.10462999996</v>
      </c>
      <c r="J20" s="353">
        <v>75471.489920000007</v>
      </c>
      <c r="K20" s="353">
        <v>48882.072260000001</v>
      </c>
      <c r="L20" s="353">
        <v>52114.421000000002</v>
      </c>
      <c r="M20" s="353">
        <v>6437.8670000000002</v>
      </c>
      <c r="N20" s="353">
        <v>94937.217999999993</v>
      </c>
      <c r="O20" s="353">
        <v>3958815.0847</v>
      </c>
      <c r="P20" s="353">
        <v>123404.141</v>
      </c>
      <c r="Q20" s="353">
        <v>18108.857</v>
      </c>
      <c r="R20" s="353"/>
      <c r="S20" s="353">
        <v>9691.6319999999996</v>
      </c>
      <c r="T20" s="353">
        <v>68928.579759999993</v>
      </c>
      <c r="U20" s="353">
        <v>27665.137780000001</v>
      </c>
      <c r="V20" s="353">
        <v>8797.7740599999997</v>
      </c>
      <c r="W20" s="353"/>
      <c r="X20" s="353">
        <v>14572035.364770001</v>
      </c>
      <c r="Y20" s="372">
        <f t="shared" si="0"/>
        <v>20300518.972280003</v>
      </c>
    </row>
    <row r="21" spans="2:25" s="71" customFormat="1" ht="14.25" customHeight="1" x14ac:dyDescent="0.2">
      <c r="B21" s="65">
        <v>22</v>
      </c>
      <c r="C21" s="365"/>
      <c r="D21" s="176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72">
        <f t="shared" si="0"/>
        <v>0</v>
      </c>
    </row>
    <row r="22" spans="2:25" s="71" customFormat="1" ht="14.25" customHeight="1" x14ac:dyDescent="0.2">
      <c r="B22" s="65">
        <v>23</v>
      </c>
      <c r="C22" s="336" t="s">
        <v>62</v>
      </c>
      <c r="D22" s="176">
        <f>SUM(D14:D21)</f>
        <v>338913.40253000002</v>
      </c>
      <c r="E22" s="176">
        <f t="shared" ref="E22:X22" si="1">SUM(E14:E21)</f>
        <v>14688.710889999998</v>
      </c>
      <c r="F22" s="176">
        <f t="shared" si="1"/>
        <v>409899.57259999996</v>
      </c>
      <c r="G22" s="176">
        <f t="shared" si="1"/>
        <v>180585.40322000001</v>
      </c>
      <c r="H22" s="176">
        <f t="shared" si="1"/>
        <v>4856.0520399999996</v>
      </c>
      <c r="I22" s="176">
        <f t="shared" si="1"/>
        <v>1356745.1327</v>
      </c>
      <c r="J22" s="176">
        <f t="shared" si="1"/>
        <v>437797.52442999999</v>
      </c>
      <c r="K22" s="176">
        <f t="shared" si="1"/>
        <v>171990.21706</v>
      </c>
      <c r="L22" s="176">
        <f t="shared" si="1"/>
        <v>89724.280590000009</v>
      </c>
      <c r="M22" s="176">
        <f t="shared" si="1"/>
        <v>47411.690479999997</v>
      </c>
      <c r="N22" s="176">
        <f t="shared" si="1"/>
        <v>211918.08642000001</v>
      </c>
      <c r="O22" s="176">
        <f t="shared" si="1"/>
        <v>4791648.03412</v>
      </c>
      <c r="P22" s="176">
        <f t="shared" si="1"/>
        <v>311839.70874000003</v>
      </c>
      <c r="Q22" s="176">
        <f t="shared" si="1"/>
        <v>55640.02592</v>
      </c>
      <c r="R22" s="176">
        <f t="shared" si="1"/>
        <v>20000.015439999999</v>
      </c>
      <c r="S22" s="176">
        <f t="shared" si="1"/>
        <v>22559.241450000001</v>
      </c>
      <c r="T22" s="176">
        <f t="shared" si="1"/>
        <v>96235.964829999997</v>
      </c>
      <c r="U22" s="176">
        <f t="shared" si="1"/>
        <v>86330.240590000001</v>
      </c>
      <c r="V22" s="176">
        <f t="shared" si="1"/>
        <v>28849.217400000001</v>
      </c>
      <c r="W22" s="176">
        <f t="shared" si="1"/>
        <v>2343.36463</v>
      </c>
      <c r="X22" s="176">
        <f t="shared" si="1"/>
        <v>16120865.274730001</v>
      </c>
      <c r="Y22" s="372">
        <f t="shared" si="0"/>
        <v>24800841.160810001</v>
      </c>
    </row>
    <row r="23" spans="2:25" s="71" customFormat="1" ht="14.25" customHeight="1" x14ac:dyDescent="0.2">
      <c r="B23" s="65">
        <v>24</v>
      </c>
      <c r="C23" s="336" t="s">
        <v>47</v>
      </c>
      <c r="D23" s="176">
        <f>D22</f>
        <v>338913.40253000002</v>
      </c>
      <c r="E23" s="176">
        <f t="shared" ref="E23:Y23" si="2">E22</f>
        <v>14688.710889999998</v>
      </c>
      <c r="F23" s="176">
        <f t="shared" si="2"/>
        <v>409899.57259999996</v>
      </c>
      <c r="G23" s="176">
        <f t="shared" si="2"/>
        <v>180585.40322000001</v>
      </c>
      <c r="H23" s="176">
        <f t="shared" si="2"/>
        <v>4856.0520399999996</v>
      </c>
      <c r="I23" s="176">
        <f t="shared" si="2"/>
        <v>1356745.1327</v>
      </c>
      <c r="J23" s="176">
        <f t="shared" si="2"/>
        <v>437797.52442999999</v>
      </c>
      <c r="K23" s="176">
        <f t="shared" si="2"/>
        <v>171990.21706</v>
      </c>
      <c r="L23" s="176">
        <f t="shared" si="2"/>
        <v>89724.280590000009</v>
      </c>
      <c r="M23" s="176">
        <f t="shared" si="2"/>
        <v>47411.690479999997</v>
      </c>
      <c r="N23" s="176">
        <f t="shared" si="2"/>
        <v>211918.08642000001</v>
      </c>
      <c r="O23" s="176">
        <f t="shared" si="2"/>
        <v>4791648.03412</v>
      </c>
      <c r="P23" s="176">
        <f t="shared" si="2"/>
        <v>311839.70874000003</v>
      </c>
      <c r="Q23" s="176">
        <f t="shared" si="2"/>
        <v>55640.02592</v>
      </c>
      <c r="R23" s="176">
        <f t="shared" si="2"/>
        <v>20000.015439999999</v>
      </c>
      <c r="S23" s="176">
        <f t="shared" si="2"/>
        <v>22559.241450000001</v>
      </c>
      <c r="T23" s="176">
        <f t="shared" si="2"/>
        <v>96235.964829999997</v>
      </c>
      <c r="U23" s="176">
        <f t="shared" si="2"/>
        <v>86330.240590000001</v>
      </c>
      <c r="V23" s="176">
        <f t="shared" si="2"/>
        <v>28849.217400000001</v>
      </c>
      <c r="W23" s="176">
        <f t="shared" si="2"/>
        <v>2343.36463</v>
      </c>
      <c r="X23" s="176">
        <f t="shared" si="2"/>
        <v>16120865.274730001</v>
      </c>
      <c r="Y23" s="176">
        <f t="shared" si="2"/>
        <v>24800841.160810001</v>
      </c>
    </row>
    <row r="24" spans="2:25" s="71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71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71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71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71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71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71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5" s="71" customFormat="1" ht="14.2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5" s="71" customFormat="1" ht="14.2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00B050"/>
  </sheetPr>
  <dimension ref="A1:I32"/>
  <sheetViews>
    <sheetView zoomScaleNormal="100" workbookViewId="0">
      <selection activeCell="J4" sqref="J4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461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71"/>
      <c r="C6" s="71"/>
      <c r="D6" s="72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1" t="s">
        <v>50</v>
      </c>
    </row>
    <row r="7" spans="1:9" ht="14.25" customHeight="1" x14ac:dyDescent="0.2">
      <c r="B7" s="73"/>
      <c r="C7" s="73"/>
      <c r="D7" s="631" t="s">
        <v>68</v>
      </c>
      <c r="E7" s="632"/>
      <c r="F7" s="632"/>
      <c r="G7" s="632"/>
      <c r="H7" s="632"/>
      <c r="I7" s="633"/>
    </row>
    <row r="8" spans="1:9" ht="14.25" customHeight="1" thickBot="1" x14ac:dyDescent="0.25">
      <c r="B8" s="74"/>
      <c r="C8" s="75"/>
      <c r="D8" s="76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7" t="s">
        <v>47</v>
      </c>
    </row>
    <row r="9" spans="1:9" ht="14.25" customHeight="1" x14ac:dyDescent="0.2">
      <c r="B9" s="63">
        <v>1</v>
      </c>
      <c r="C9" s="18" t="s">
        <v>54</v>
      </c>
      <c r="D9" s="105"/>
      <c r="E9" s="154"/>
      <c r="F9" s="154"/>
      <c r="G9" s="154"/>
      <c r="H9" s="154"/>
      <c r="I9" s="106"/>
    </row>
    <row r="10" spans="1:9" ht="14.25" customHeight="1" x14ac:dyDescent="0.2">
      <c r="B10" s="64">
        <v>2</v>
      </c>
      <c r="C10" s="19" t="s">
        <v>55</v>
      </c>
      <c r="D10" s="107">
        <v>71911.03658</v>
      </c>
      <c r="E10" s="155"/>
      <c r="F10" s="155"/>
      <c r="G10" s="155"/>
      <c r="H10" s="155"/>
      <c r="I10" s="103">
        <v>71911.03658</v>
      </c>
    </row>
    <row r="11" spans="1:9" ht="14.25" customHeight="1" x14ac:dyDescent="0.2">
      <c r="B11" s="64">
        <v>3</v>
      </c>
      <c r="C11" s="19" t="s">
        <v>56</v>
      </c>
      <c r="D11" s="107"/>
      <c r="E11" s="155"/>
      <c r="F11" s="155"/>
      <c r="G11" s="155"/>
      <c r="H11" s="155"/>
      <c r="I11" s="103"/>
    </row>
    <row r="12" spans="1:9" ht="14.25" customHeight="1" x14ac:dyDescent="0.2">
      <c r="B12" s="64">
        <v>4</v>
      </c>
      <c r="C12" s="19" t="s">
        <v>57</v>
      </c>
      <c r="D12" s="107"/>
      <c r="E12" s="155"/>
      <c r="F12" s="155"/>
      <c r="G12" s="155"/>
      <c r="H12" s="155"/>
      <c r="I12" s="103"/>
    </row>
    <row r="13" spans="1:9" ht="14.25" customHeight="1" x14ac:dyDescent="0.2">
      <c r="B13" s="64">
        <v>5</v>
      </c>
      <c r="C13" s="19" t="s">
        <v>58</v>
      </c>
      <c r="D13" s="107"/>
      <c r="E13" s="162"/>
      <c r="F13" s="162"/>
      <c r="G13" s="162"/>
      <c r="H13" s="162"/>
      <c r="I13" s="163"/>
    </row>
    <row r="14" spans="1:9" ht="14.25" customHeight="1" thickBot="1" x14ac:dyDescent="0.25">
      <c r="B14" s="66">
        <v>6</v>
      </c>
      <c r="C14" s="69" t="s">
        <v>59</v>
      </c>
      <c r="D14" s="164"/>
      <c r="E14" s="159"/>
      <c r="F14" s="159"/>
      <c r="G14" s="159"/>
      <c r="H14" s="159"/>
      <c r="I14" s="160"/>
    </row>
    <row r="15" spans="1:9" ht="14.25" customHeight="1" thickBot="1" x14ac:dyDescent="0.25">
      <c r="B15" s="64">
        <v>7</v>
      </c>
      <c r="C15" s="373"/>
      <c r="D15" s="107"/>
      <c r="E15" s="162"/>
      <c r="F15" s="162"/>
      <c r="G15" s="162"/>
      <c r="H15" s="162"/>
      <c r="I15" s="163"/>
    </row>
    <row r="16" spans="1:9" ht="14.25" customHeight="1" x14ac:dyDescent="0.2">
      <c r="B16" s="345">
        <v>8</v>
      </c>
      <c r="C16" s="366" t="s">
        <v>277</v>
      </c>
      <c r="D16" s="374">
        <v>4.4000000000000002E-4</v>
      </c>
      <c r="E16" s="162"/>
      <c r="F16" s="162"/>
      <c r="G16" s="162"/>
      <c r="H16" s="162"/>
      <c r="I16" s="163">
        <v>4.4000000000000002E-4</v>
      </c>
    </row>
    <row r="17" spans="2:9" ht="14.25" customHeight="1" x14ac:dyDescent="0.2">
      <c r="B17" s="345">
        <v>9</v>
      </c>
      <c r="C17" s="367" t="s">
        <v>273</v>
      </c>
      <c r="D17" s="374">
        <v>19104500.10785</v>
      </c>
      <c r="E17" s="162"/>
      <c r="F17" s="162"/>
      <c r="G17" s="162"/>
      <c r="H17" s="162"/>
      <c r="I17" s="163">
        <v>19104500.10785</v>
      </c>
    </row>
    <row r="18" spans="2:9" ht="14.25" customHeight="1" x14ac:dyDescent="0.2">
      <c r="B18" s="345">
        <v>10</v>
      </c>
      <c r="C18" s="367" t="s">
        <v>275</v>
      </c>
      <c r="D18" s="374">
        <v>1052456.1739699999</v>
      </c>
      <c r="E18" s="162"/>
      <c r="F18" s="162"/>
      <c r="G18" s="162"/>
      <c r="H18" s="162"/>
      <c r="I18" s="163">
        <v>1052456.1739699999</v>
      </c>
    </row>
    <row r="19" spans="2:9" ht="14.25" customHeight="1" x14ac:dyDescent="0.2">
      <c r="B19" s="345">
        <v>11</v>
      </c>
      <c r="C19" s="367" t="s">
        <v>274</v>
      </c>
      <c r="D19" s="374">
        <v>2443836.1616000002</v>
      </c>
      <c r="E19" s="162"/>
      <c r="F19" s="162"/>
      <c r="G19" s="162"/>
      <c r="H19" s="162"/>
      <c r="I19" s="163">
        <v>2443836.1616000002</v>
      </c>
    </row>
    <row r="20" spans="2:9" ht="14.25" customHeight="1" x14ac:dyDescent="0.2">
      <c r="B20" s="345">
        <v>12</v>
      </c>
      <c r="C20" s="367" t="s">
        <v>272</v>
      </c>
      <c r="D20" s="374">
        <v>99153.988700000002</v>
      </c>
      <c r="E20" s="162"/>
      <c r="F20" s="162"/>
      <c r="G20" s="162"/>
      <c r="H20" s="162"/>
      <c r="I20" s="163">
        <v>99153.988700000002</v>
      </c>
    </row>
    <row r="21" spans="2:9" ht="14.25" customHeight="1" thickBot="1" x14ac:dyDescent="0.25">
      <c r="B21" s="345">
        <v>13</v>
      </c>
      <c r="C21" s="368" t="s">
        <v>276</v>
      </c>
      <c r="D21" s="374">
        <v>1.4999999999999999E-2</v>
      </c>
      <c r="E21" s="162"/>
      <c r="F21" s="162"/>
      <c r="G21" s="162"/>
      <c r="H21" s="162"/>
      <c r="I21" s="163">
        <v>1.4999999999999999E-2</v>
      </c>
    </row>
    <row r="22" spans="2:9" ht="14.25" customHeight="1" x14ac:dyDescent="0.2">
      <c r="B22" s="64">
        <v>14</v>
      </c>
      <c r="C22" s="18"/>
      <c r="D22" s="107"/>
      <c r="E22" s="162"/>
      <c r="F22" s="162"/>
      <c r="G22" s="162"/>
      <c r="H22" s="162"/>
      <c r="I22" s="163"/>
    </row>
    <row r="23" spans="2:9" ht="14.25" customHeight="1" x14ac:dyDescent="0.2">
      <c r="B23" s="64">
        <v>15</v>
      </c>
      <c r="C23" s="19"/>
      <c r="D23" s="107"/>
      <c r="E23" s="162"/>
      <c r="F23" s="162"/>
      <c r="G23" s="162"/>
      <c r="H23" s="162"/>
      <c r="I23" s="163"/>
    </row>
    <row r="24" spans="2:9" ht="14.25" customHeight="1" x14ac:dyDescent="0.2">
      <c r="B24" s="64">
        <v>16</v>
      </c>
      <c r="C24" s="19"/>
      <c r="D24" s="107"/>
      <c r="E24" s="162"/>
      <c r="F24" s="162"/>
      <c r="G24" s="162"/>
      <c r="H24" s="162"/>
      <c r="I24" s="163"/>
    </row>
    <row r="25" spans="2:9" ht="14.25" customHeight="1" x14ac:dyDescent="0.2">
      <c r="B25" s="64">
        <v>17</v>
      </c>
      <c r="C25" s="19"/>
      <c r="D25" s="107"/>
      <c r="E25" s="162"/>
      <c r="F25" s="162"/>
      <c r="G25" s="162"/>
      <c r="H25" s="162"/>
      <c r="I25" s="163"/>
    </row>
    <row r="26" spans="2:9" ht="14.25" customHeight="1" x14ac:dyDescent="0.2">
      <c r="B26" s="64">
        <v>18</v>
      </c>
      <c r="C26" s="19"/>
      <c r="D26" s="107"/>
      <c r="E26" s="162"/>
      <c r="F26" s="162"/>
      <c r="G26" s="162"/>
      <c r="H26" s="162"/>
      <c r="I26" s="163"/>
    </row>
    <row r="27" spans="2:9" ht="14.25" customHeight="1" x14ac:dyDescent="0.2">
      <c r="B27" s="64">
        <v>19</v>
      </c>
      <c r="C27" s="19"/>
      <c r="D27" s="107"/>
      <c r="E27" s="162"/>
      <c r="F27" s="162"/>
      <c r="G27" s="162"/>
      <c r="H27" s="162"/>
      <c r="I27" s="163"/>
    </row>
    <row r="28" spans="2:9" ht="14.25" customHeight="1" x14ac:dyDescent="0.2">
      <c r="B28" s="64">
        <v>20</v>
      </c>
      <c r="C28" s="19"/>
      <c r="D28" s="107"/>
      <c r="E28" s="162"/>
      <c r="F28" s="162"/>
      <c r="G28" s="162"/>
      <c r="H28" s="162"/>
      <c r="I28" s="163"/>
    </row>
    <row r="29" spans="2:9" ht="14.25" customHeight="1" x14ac:dyDescent="0.2">
      <c r="B29" s="64">
        <v>21</v>
      </c>
      <c r="C29" s="19"/>
      <c r="D29" s="107"/>
      <c r="E29" s="162"/>
      <c r="F29" s="162"/>
      <c r="G29" s="162"/>
      <c r="H29" s="162"/>
      <c r="I29" s="163"/>
    </row>
    <row r="30" spans="2:9" ht="14.25" customHeight="1" x14ac:dyDescent="0.2">
      <c r="B30" s="64">
        <v>22</v>
      </c>
      <c r="C30" s="19"/>
      <c r="D30" s="107"/>
      <c r="E30" s="162"/>
      <c r="F30" s="162"/>
      <c r="G30" s="162"/>
      <c r="H30" s="162"/>
      <c r="I30" s="163"/>
    </row>
    <row r="31" spans="2:9" ht="14.25" customHeight="1" x14ac:dyDescent="0.2">
      <c r="B31" s="64">
        <v>23</v>
      </c>
      <c r="C31" s="337" t="s">
        <v>264</v>
      </c>
      <c r="D31" s="107">
        <f>SUM(D9:D30)</f>
        <v>22771857.484140001</v>
      </c>
      <c r="E31" s="162"/>
      <c r="F31" s="162"/>
      <c r="G31" s="162"/>
      <c r="H31" s="162"/>
      <c r="I31" s="163">
        <v>22771857.484140001</v>
      </c>
    </row>
    <row r="32" spans="2:9" ht="14.25" customHeight="1" x14ac:dyDescent="0.2">
      <c r="B32" s="64">
        <v>24</v>
      </c>
      <c r="C32" s="337" t="s">
        <v>47</v>
      </c>
      <c r="D32" s="107">
        <f>D31</f>
        <v>22771857.484140001</v>
      </c>
      <c r="E32" s="162"/>
      <c r="F32" s="162"/>
      <c r="G32" s="162"/>
      <c r="H32" s="162"/>
      <c r="I32" s="163">
        <v>22771857.484140001</v>
      </c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H15"/>
  <sheetViews>
    <sheetView workbookViewId="0">
      <selection activeCell="H1" sqref="H1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75" t="s">
        <v>7</v>
      </c>
    </row>
    <row r="3" spans="2:8" ht="13.5" thickBot="1" x14ac:dyDescent="0.25">
      <c r="C3" s="174"/>
      <c r="D3" s="174"/>
      <c r="E3" s="174"/>
      <c r="F3" s="174"/>
      <c r="G3" s="174"/>
      <c r="H3" s="174"/>
    </row>
    <row r="4" spans="2:8" x14ac:dyDescent="0.2">
      <c r="B4" s="377" t="s">
        <v>265</v>
      </c>
      <c r="C4" s="378" t="s">
        <v>266</v>
      </c>
      <c r="D4" s="378" t="s">
        <v>267</v>
      </c>
      <c r="E4" s="378" t="s">
        <v>268</v>
      </c>
      <c r="F4" s="378" t="s">
        <v>269</v>
      </c>
      <c r="G4" s="378" t="s">
        <v>270</v>
      </c>
      <c r="H4" s="379" t="s">
        <v>271</v>
      </c>
    </row>
    <row r="5" spans="2:8" x14ac:dyDescent="0.2">
      <c r="B5" s="392" t="s">
        <v>274</v>
      </c>
      <c r="C5" s="597" t="s">
        <v>691</v>
      </c>
      <c r="D5" s="597"/>
      <c r="E5" s="393">
        <v>1107592.58072</v>
      </c>
      <c r="F5" s="393">
        <v>0</v>
      </c>
      <c r="G5" s="393">
        <v>0</v>
      </c>
      <c r="H5" s="598"/>
    </row>
    <row r="6" spans="2:8" x14ac:dyDescent="0.2">
      <c r="B6" s="392" t="s">
        <v>273</v>
      </c>
      <c r="C6" s="597"/>
      <c r="D6" s="597"/>
      <c r="E6" s="393">
        <v>15657701.43581</v>
      </c>
      <c r="F6" s="393">
        <v>0</v>
      </c>
      <c r="G6" s="393">
        <v>0</v>
      </c>
      <c r="H6" s="598"/>
    </row>
    <row r="7" spans="2:8" x14ac:dyDescent="0.2">
      <c r="B7" s="392" t="s">
        <v>273</v>
      </c>
      <c r="C7" s="597" t="s">
        <v>691</v>
      </c>
      <c r="D7" s="597"/>
      <c r="E7" s="393">
        <v>4642817.5364699997</v>
      </c>
      <c r="F7" s="393">
        <v>0</v>
      </c>
      <c r="G7" s="393">
        <v>0</v>
      </c>
      <c r="H7" s="598"/>
    </row>
    <row r="8" spans="2:8" x14ac:dyDescent="0.2">
      <c r="B8" s="392" t="s">
        <v>272</v>
      </c>
      <c r="C8" s="597"/>
      <c r="D8" s="597"/>
      <c r="E8" s="393">
        <v>0</v>
      </c>
      <c r="F8" s="393">
        <v>68486.075670000006</v>
      </c>
      <c r="G8" s="393">
        <v>4999.3835499999996</v>
      </c>
      <c r="H8" s="598"/>
    </row>
    <row r="9" spans="2:8" x14ac:dyDescent="0.2">
      <c r="B9" s="392" t="s">
        <v>275</v>
      </c>
      <c r="C9" s="597"/>
      <c r="D9" s="597"/>
      <c r="E9" s="393">
        <v>186575.50216</v>
      </c>
      <c r="F9" s="393">
        <v>0</v>
      </c>
      <c r="G9" s="393">
        <v>0</v>
      </c>
      <c r="H9" s="598"/>
    </row>
    <row r="10" spans="2:8" x14ac:dyDescent="0.2">
      <c r="B10" s="392" t="s">
        <v>275</v>
      </c>
      <c r="C10" s="597" t="s">
        <v>691</v>
      </c>
      <c r="D10" s="597"/>
      <c r="E10" s="393">
        <v>1344921.4793799999</v>
      </c>
      <c r="F10" s="393">
        <v>0</v>
      </c>
      <c r="G10" s="393">
        <v>0</v>
      </c>
      <c r="H10" s="598"/>
    </row>
    <row r="11" spans="2:8" x14ac:dyDescent="0.2">
      <c r="B11" s="392" t="s">
        <v>274</v>
      </c>
      <c r="C11" s="597"/>
      <c r="D11" s="597"/>
      <c r="E11" s="393">
        <v>1669939.95954</v>
      </c>
      <c r="F11" s="393">
        <v>0</v>
      </c>
      <c r="G11" s="393">
        <v>0</v>
      </c>
      <c r="H11" s="598"/>
    </row>
    <row r="12" spans="2:8" x14ac:dyDescent="0.2">
      <c r="B12" s="380" t="s">
        <v>277</v>
      </c>
      <c r="C12" s="376"/>
      <c r="D12" s="376"/>
      <c r="E12" s="387">
        <v>20000.00044</v>
      </c>
      <c r="F12" s="387">
        <v>0</v>
      </c>
      <c r="G12" s="387">
        <v>0</v>
      </c>
      <c r="H12" s="360">
        <v>0</v>
      </c>
    </row>
    <row r="13" spans="2:8" x14ac:dyDescent="0.2">
      <c r="B13" s="380" t="s">
        <v>272</v>
      </c>
      <c r="C13" s="376" t="s">
        <v>691</v>
      </c>
      <c r="D13" s="376"/>
      <c r="E13" s="387">
        <v>0</v>
      </c>
      <c r="F13" s="387">
        <v>38713.672590000002</v>
      </c>
      <c r="G13" s="387">
        <v>2818.75</v>
      </c>
      <c r="H13" s="360">
        <v>0</v>
      </c>
    </row>
    <row r="14" spans="2:8" x14ac:dyDescent="0.2">
      <c r="B14" s="380" t="s">
        <v>656</v>
      </c>
      <c r="C14" s="376"/>
      <c r="D14" s="376"/>
      <c r="E14" s="387">
        <v>71911.03658</v>
      </c>
      <c r="F14" s="387">
        <v>0</v>
      </c>
      <c r="G14" s="387">
        <v>0</v>
      </c>
      <c r="H14" s="360">
        <v>0</v>
      </c>
    </row>
    <row r="15" spans="2:8" ht="13.5" thickBot="1" x14ac:dyDescent="0.25">
      <c r="B15" s="381" t="s">
        <v>276</v>
      </c>
      <c r="C15" s="382"/>
      <c r="D15" s="382"/>
      <c r="E15" s="389">
        <v>1.4999999999999999E-2</v>
      </c>
      <c r="F15" s="389">
        <v>0</v>
      </c>
      <c r="G15" s="389">
        <v>0</v>
      </c>
      <c r="H15" s="362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G24"/>
  <sheetViews>
    <sheetView workbookViewId="0">
      <selection activeCell="I2" sqref="I2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75" t="s">
        <v>8</v>
      </c>
    </row>
    <row r="2" spans="1:7" ht="13.5" thickBot="1" x14ac:dyDescent="0.25">
      <c r="D2" s="174"/>
      <c r="E2" s="174"/>
      <c r="F2" s="174"/>
      <c r="G2" s="174"/>
    </row>
    <row r="3" spans="1:7" x14ac:dyDescent="0.2">
      <c r="B3" s="384" t="s">
        <v>278</v>
      </c>
      <c r="C3" s="385" t="s">
        <v>279</v>
      </c>
      <c r="D3" s="385" t="s">
        <v>268</v>
      </c>
      <c r="E3" s="385" t="s">
        <v>269</v>
      </c>
      <c r="F3" s="385" t="s">
        <v>270</v>
      </c>
      <c r="G3" s="386" t="s">
        <v>271</v>
      </c>
    </row>
    <row r="4" spans="1:7" x14ac:dyDescent="0.2">
      <c r="B4" s="380" t="s">
        <v>306</v>
      </c>
      <c r="C4" s="376" t="s">
        <v>307</v>
      </c>
      <c r="D4" s="387">
        <v>171912.08639000001</v>
      </c>
      <c r="E4" s="387">
        <v>78.130669999999995</v>
      </c>
      <c r="F4" s="387">
        <v>0</v>
      </c>
      <c r="G4" s="388">
        <v>-1626.28071</v>
      </c>
    </row>
    <row r="5" spans="1:7" x14ac:dyDescent="0.2">
      <c r="B5" s="380" t="s">
        <v>294</v>
      </c>
      <c r="C5" s="376" t="s">
        <v>295</v>
      </c>
      <c r="D5" s="387">
        <v>22189.611570000001</v>
      </c>
      <c r="E5" s="387">
        <v>369.62988000000001</v>
      </c>
      <c r="F5" s="387">
        <v>0</v>
      </c>
      <c r="G5" s="388">
        <v>0</v>
      </c>
    </row>
    <row r="6" spans="1:7" x14ac:dyDescent="0.2">
      <c r="B6" s="380" t="s">
        <v>310</v>
      </c>
      <c r="C6" s="376" t="s">
        <v>311</v>
      </c>
      <c r="D6" s="387">
        <v>4761594.1224699998</v>
      </c>
      <c r="E6" s="387">
        <v>32872.661650000002</v>
      </c>
      <c r="F6" s="387">
        <v>2818.75</v>
      </c>
      <c r="G6" s="388">
        <v>-1223.8109999999999</v>
      </c>
    </row>
    <row r="7" spans="1:7" x14ac:dyDescent="0.2">
      <c r="B7" s="380" t="s">
        <v>308</v>
      </c>
      <c r="C7" s="376" t="s">
        <v>309</v>
      </c>
      <c r="D7" s="387">
        <v>1355376.3463999999</v>
      </c>
      <c r="E7" s="387">
        <v>1368.7863</v>
      </c>
      <c r="F7" s="387">
        <v>0</v>
      </c>
      <c r="G7" s="388">
        <v>0</v>
      </c>
    </row>
    <row r="8" spans="1:7" x14ac:dyDescent="0.2">
      <c r="B8" s="380" t="s">
        <v>288</v>
      </c>
      <c r="C8" s="376" t="s">
        <v>289</v>
      </c>
      <c r="D8" s="387">
        <v>402219.49579999998</v>
      </c>
      <c r="E8" s="387">
        <v>7680.0767999999998</v>
      </c>
      <c r="F8" s="387">
        <v>0</v>
      </c>
      <c r="G8" s="388">
        <v>0</v>
      </c>
    </row>
    <row r="9" spans="1:7" x14ac:dyDescent="0.2">
      <c r="B9" s="380" t="s">
        <v>304</v>
      </c>
      <c r="C9" s="376" t="s">
        <v>305</v>
      </c>
      <c r="D9" s="387">
        <v>311839.70873999997</v>
      </c>
      <c r="E9" s="387">
        <v>0</v>
      </c>
      <c r="F9" s="387">
        <v>0</v>
      </c>
      <c r="G9" s="388">
        <v>0</v>
      </c>
    </row>
    <row r="10" spans="1:7" x14ac:dyDescent="0.2">
      <c r="B10" s="380" t="s">
        <v>292</v>
      </c>
      <c r="C10" s="376" t="s">
        <v>293</v>
      </c>
      <c r="D10" s="387">
        <v>16075488.27747</v>
      </c>
      <c r="E10" s="387">
        <v>48957.484810000002</v>
      </c>
      <c r="F10" s="387">
        <v>3580.4875499999998</v>
      </c>
      <c r="G10" s="388">
        <v>2401.0717199999999</v>
      </c>
    </row>
    <row r="11" spans="1:7" x14ac:dyDescent="0.2">
      <c r="B11" s="380" t="s">
        <v>302</v>
      </c>
      <c r="C11" s="376" t="s">
        <v>303</v>
      </c>
      <c r="D11" s="387">
        <v>86330.240590000001</v>
      </c>
      <c r="E11" s="387">
        <v>0</v>
      </c>
      <c r="F11" s="387">
        <v>0</v>
      </c>
      <c r="G11" s="388">
        <v>0</v>
      </c>
    </row>
    <row r="12" spans="1:7" x14ac:dyDescent="0.2">
      <c r="B12" s="380" t="s">
        <v>312</v>
      </c>
      <c r="C12" s="376" t="s">
        <v>313</v>
      </c>
      <c r="D12" s="387">
        <v>28849.217400000001</v>
      </c>
      <c r="E12" s="387">
        <v>0</v>
      </c>
      <c r="F12" s="387">
        <v>0</v>
      </c>
      <c r="G12" s="388">
        <v>0</v>
      </c>
    </row>
    <row r="13" spans="1:7" x14ac:dyDescent="0.2">
      <c r="B13" s="380" t="s">
        <v>314</v>
      </c>
      <c r="C13" s="376" t="s">
        <v>315</v>
      </c>
      <c r="D13" s="387">
        <v>20000.015439999999</v>
      </c>
      <c r="E13" s="387">
        <v>0</v>
      </c>
      <c r="F13" s="387">
        <v>0</v>
      </c>
      <c r="G13" s="388">
        <v>0</v>
      </c>
    </row>
    <row r="14" spans="1:7" x14ac:dyDescent="0.2">
      <c r="B14" s="380" t="s">
        <v>280</v>
      </c>
      <c r="C14" s="376" t="s">
        <v>281</v>
      </c>
      <c r="D14" s="387">
        <v>55640.02592</v>
      </c>
      <c r="E14" s="387">
        <v>0</v>
      </c>
      <c r="F14" s="387">
        <v>0</v>
      </c>
      <c r="G14" s="388">
        <v>0</v>
      </c>
    </row>
    <row r="15" spans="1:7" x14ac:dyDescent="0.2">
      <c r="B15" s="380" t="s">
        <v>300</v>
      </c>
      <c r="C15" s="376" t="s">
        <v>301</v>
      </c>
      <c r="D15" s="387">
        <v>84200.127070000002</v>
      </c>
      <c r="E15" s="387">
        <v>5524.1535199999998</v>
      </c>
      <c r="F15" s="387">
        <v>0</v>
      </c>
      <c r="G15" s="388">
        <v>0</v>
      </c>
    </row>
    <row r="16" spans="1:7" x14ac:dyDescent="0.2">
      <c r="B16" s="380" t="s">
        <v>298</v>
      </c>
      <c r="C16" s="376" t="s">
        <v>299</v>
      </c>
      <c r="D16" s="387">
        <v>2343.36463</v>
      </c>
      <c r="E16" s="387">
        <v>0</v>
      </c>
      <c r="F16" s="387">
        <v>0</v>
      </c>
      <c r="G16" s="388">
        <v>0</v>
      </c>
    </row>
    <row r="17" spans="2:7" x14ac:dyDescent="0.2">
      <c r="B17" s="380" t="s">
        <v>290</v>
      </c>
      <c r="C17" s="376" t="s">
        <v>291</v>
      </c>
      <c r="D17" s="387">
        <v>338913.40253000002</v>
      </c>
      <c r="E17" s="387">
        <v>0</v>
      </c>
      <c r="F17" s="387">
        <v>0</v>
      </c>
      <c r="G17" s="388">
        <v>0</v>
      </c>
    </row>
    <row r="18" spans="2:7" x14ac:dyDescent="0.2">
      <c r="B18" s="380" t="s">
        <v>316</v>
      </c>
      <c r="C18" s="376" t="s">
        <v>317</v>
      </c>
      <c r="D18" s="387">
        <v>47411.690479999997</v>
      </c>
      <c r="E18" s="387">
        <v>0</v>
      </c>
      <c r="F18" s="387">
        <v>0</v>
      </c>
      <c r="G18" s="388">
        <v>0</v>
      </c>
    </row>
    <row r="19" spans="2:7" x14ac:dyDescent="0.2">
      <c r="B19" s="380" t="s">
        <v>296</v>
      </c>
      <c r="C19" s="376" t="s">
        <v>297</v>
      </c>
      <c r="D19" s="387">
        <v>4856.0520399999996</v>
      </c>
      <c r="E19" s="387">
        <v>0</v>
      </c>
      <c r="F19" s="387">
        <v>0</v>
      </c>
      <c r="G19" s="388">
        <v>0</v>
      </c>
    </row>
    <row r="20" spans="2:7" x14ac:dyDescent="0.2">
      <c r="B20" s="380" t="s">
        <v>286</v>
      </c>
      <c r="C20" s="376" t="s">
        <v>287</v>
      </c>
      <c r="D20" s="387">
        <v>211918.08642000001</v>
      </c>
      <c r="E20" s="387">
        <v>0</v>
      </c>
      <c r="F20" s="387">
        <v>0</v>
      </c>
      <c r="G20" s="388">
        <v>0</v>
      </c>
    </row>
    <row r="21" spans="2:7" x14ac:dyDescent="0.2">
      <c r="B21" s="380" t="s">
        <v>284</v>
      </c>
      <c r="C21" s="376" t="s">
        <v>285</v>
      </c>
      <c r="D21" s="387">
        <v>96235.964829999997</v>
      </c>
      <c r="E21" s="387">
        <v>0</v>
      </c>
      <c r="F21" s="387">
        <v>0</v>
      </c>
      <c r="G21" s="388">
        <v>0</v>
      </c>
    </row>
    <row r="22" spans="2:7" x14ac:dyDescent="0.2">
      <c r="B22" s="380" t="s">
        <v>318</v>
      </c>
      <c r="C22" s="376" t="s">
        <v>319</v>
      </c>
      <c r="D22" s="387">
        <v>180585.40322000001</v>
      </c>
      <c r="E22" s="387">
        <v>0</v>
      </c>
      <c r="F22" s="387">
        <v>0</v>
      </c>
      <c r="G22" s="388">
        <v>0</v>
      </c>
    </row>
    <row r="23" spans="2:7" x14ac:dyDescent="0.2">
      <c r="B23" s="380" t="s">
        <v>320</v>
      </c>
      <c r="C23" s="376" t="s">
        <v>321</v>
      </c>
      <c r="D23" s="387">
        <v>428867.59580000001</v>
      </c>
      <c r="E23" s="387">
        <v>10348.824629999999</v>
      </c>
      <c r="F23" s="387">
        <v>1418.896</v>
      </c>
      <c r="G23" s="388">
        <v>1418.896</v>
      </c>
    </row>
    <row r="24" spans="2:7" ht="13.5" thickBot="1" x14ac:dyDescent="0.25">
      <c r="B24" s="381" t="s">
        <v>282</v>
      </c>
      <c r="C24" s="382" t="s">
        <v>283</v>
      </c>
      <c r="D24" s="389">
        <v>14688.71089</v>
      </c>
      <c r="E24" s="389">
        <v>0</v>
      </c>
      <c r="F24" s="389">
        <v>0</v>
      </c>
      <c r="G24" s="390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F34"/>
  <sheetViews>
    <sheetView workbookViewId="0">
      <selection activeCell="G1" sqref="G1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75" t="s">
        <v>9</v>
      </c>
    </row>
    <row r="3" spans="2:6" ht="13.5" thickBot="1" x14ac:dyDescent="0.25">
      <c r="C3" s="174"/>
      <c r="D3" s="174"/>
      <c r="E3" s="174"/>
      <c r="F3" s="174"/>
    </row>
    <row r="4" spans="2:6" ht="13.5" thickBot="1" x14ac:dyDescent="0.25">
      <c r="B4" s="395" t="s">
        <v>322</v>
      </c>
      <c r="C4" s="396" t="s">
        <v>268</v>
      </c>
      <c r="D4" s="396" t="s">
        <v>323</v>
      </c>
      <c r="E4" s="396" t="s">
        <v>270</v>
      </c>
      <c r="F4" s="397" t="s">
        <v>271</v>
      </c>
    </row>
    <row r="5" spans="2:6" x14ac:dyDescent="0.2">
      <c r="B5" s="392" t="s">
        <v>325</v>
      </c>
      <c r="C5" s="393">
        <v>2809.7678700000001</v>
      </c>
      <c r="D5" s="393">
        <v>1.4729300000000001</v>
      </c>
      <c r="E5" s="393">
        <v>0</v>
      </c>
      <c r="F5" s="394">
        <v>0</v>
      </c>
    </row>
    <row r="6" spans="2:6" x14ac:dyDescent="0.2">
      <c r="B6" s="380" t="s">
        <v>333</v>
      </c>
      <c r="C6" s="387">
        <v>3059.8036499999998</v>
      </c>
      <c r="D6" s="387">
        <v>0</v>
      </c>
      <c r="E6" s="387">
        <v>0</v>
      </c>
      <c r="F6" s="388">
        <v>0</v>
      </c>
    </row>
    <row r="7" spans="2:6" x14ac:dyDescent="0.2">
      <c r="B7" s="380" t="s">
        <v>657</v>
      </c>
      <c r="C7" s="387">
        <v>10.00079</v>
      </c>
      <c r="D7" s="387">
        <v>0</v>
      </c>
      <c r="E7" s="387">
        <v>0</v>
      </c>
      <c r="F7" s="388">
        <v>0</v>
      </c>
    </row>
    <row r="8" spans="2:6" x14ac:dyDescent="0.2">
      <c r="B8" s="380" t="s">
        <v>327</v>
      </c>
      <c r="C8" s="387">
        <v>250.93467999999999</v>
      </c>
      <c r="D8" s="387">
        <v>0</v>
      </c>
      <c r="E8" s="387">
        <v>0</v>
      </c>
      <c r="F8" s="388">
        <v>0</v>
      </c>
    </row>
    <row r="9" spans="2:6" x14ac:dyDescent="0.2">
      <c r="B9" s="380" t="s">
        <v>337</v>
      </c>
      <c r="C9" s="387">
        <v>4859.25119</v>
      </c>
      <c r="D9" s="387">
        <v>0</v>
      </c>
      <c r="E9" s="387">
        <v>0</v>
      </c>
      <c r="F9" s="388">
        <v>0</v>
      </c>
    </row>
    <row r="10" spans="2:6" x14ac:dyDescent="0.2">
      <c r="B10" s="380" t="s">
        <v>339</v>
      </c>
      <c r="C10" s="387">
        <v>7524.2629299999999</v>
      </c>
      <c r="D10" s="387">
        <v>0</v>
      </c>
      <c r="E10" s="387">
        <v>0</v>
      </c>
      <c r="F10" s="388">
        <v>0</v>
      </c>
    </row>
    <row r="11" spans="2:6" x14ac:dyDescent="0.2">
      <c r="B11" s="380" t="s">
        <v>332</v>
      </c>
      <c r="C11" s="387">
        <v>756.22859000000005</v>
      </c>
      <c r="D11" s="387">
        <v>0</v>
      </c>
      <c r="E11" s="387">
        <v>0</v>
      </c>
      <c r="F11" s="388">
        <v>0</v>
      </c>
    </row>
    <row r="12" spans="2:6" x14ac:dyDescent="0.2">
      <c r="B12" s="380" t="s">
        <v>334</v>
      </c>
      <c r="C12" s="387">
        <v>6021.4840999999997</v>
      </c>
      <c r="D12" s="387">
        <v>0</v>
      </c>
      <c r="E12" s="387">
        <v>0</v>
      </c>
      <c r="F12" s="388">
        <v>0</v>
      </c>
    </row>
    <row r="13" spans="2:6" x14ac:dyDescent="0.2">
      <c r="B13" s="380" t="s">
        <v>658</v>
      </c>
      <c r="C13" s="387">
        <v>51.567770000000003</v>
      </c>
      <c r="D13" s="387">
        <v>0</v>
      </c>
      <c r="E13" s="387">
        <v>0</v>
      </c>
      <c r="F13" s="388">
        <v>0</v>
      </c>
    </row>
    <row r="14" spans="2:6" x14ac:dyDescent="0.2">
      <c r="B14" s="380" t="s">
        <v>330</v>
      </c>
      <c r="C14" s="387">
        <v>2450.00018</v>
      </c>
      <c r="D14" s="387">
        <v>0</v>
      </c>
      <c r="E14" s="387">
        <v>0</v>
      </c>
      <c r="F14" s="388">
        <v>0</v>
      </c>
    </row>
    <row r="15" spans="2:6" x14ac:dyDescent="0.2">
      <c r="B15" s="380" t="s">
        <v>336</v>
      </c>
      <c r="C15" s="387">
        <v>250.03121999999999</v>
      </c>
      <c r="D15" s="387">
        <v>0</v>
      </c>
      <c r="E15" s="387">
        <v>0</v>
      </c>
      <c r="F15" s="388">
        <v>0</v>
      </c>
    </row>
    <row r="16" spans="2:6" x14ac:dyDescent="0.2">
      <c r="B16" s="380" t="s">
        <v>324</v>
      </c>
      <c r="C16" s="387">
        <v>1.2999999999999999E-3</v>
      </c>
      <c r="D16" s="387">
        <v>0</v>
      </c>
      <c r="E16" s="387">
        <v>0</v>
      </c>
      <c r="F16" s="388">
        <v>0</v>
      </c>
    </row>
    <row r="17" spans="2:6" x14ac:dyDescent="0.2">
      <c r="B17" s="380" t="s">
        <v>326</v>
      </c>
      <c r="C17" s="387">
        <v>30.001049999999999</v>
      </c>
      <c r="D17" s="387">
        <v>0</v>
      </c>
      <c r="E17" s="387">
        <v>0</v>
      </c>
      <c r="F17" s="388">
        <v>0</v>
      </c>
    </row>
    <row r="18" spans="2:6" x14ac:dyDescent="0.2">
      <c r="B18" s="380" t="s">
        <v>659</v>
      </c>
      <c r="C18" s="387">
        <v>66.932410000000004</v>
      </c>
      <c r="D18" s="387">
        <v>0</v>
      </c>
      <c r="E18" s="387">
        <v>0</v>
      </c>
      <c r="F18" s="388">
        <v>0</v>
      </c>
    </row>
    <row r="19" spans="2:6" x14ac:dyDescent="0.2">
      <c r="B19" s="380" t="s">
        <v>338</v>
      </c>
      <c r="C19" s="387">
        <v>26.00244</v>
      </c>
      <c r="D19" s="387">
        <v>0</v>
      </c>
      <c r="E19" s="387">
        <v>0</v>
      </c>
      <c r="F19" s="388">
        <v>0</v>
      </c>
    </row>
    <row r="20" spans="2:6" x14ac:dyDescent="0.2">
      <c r="B20" s="380" t="s">
        <v>660</v>
      </c>
      <c r="C20" s="387">
        <v>4.0000000000000002E-4</v>
      </c>
      <c r="D20" s="387">
        <v>0</v>
      </c>
      <c r="E20" s="387">
        <v>0</v>
      </c>
      <c r="F20" s="388">
        <v>0</v>
      </c>
    </row>
    <row r="21" spans="2:6" x14ac:dyDescent="0.2">
      <c r="B21" s="380" t="s">
        <v>328</v>
      </c>
      <c r="C21" s="387">
        <v>24673246.994199999</v>
      </c>
      <c r="D21" s="387">
        <v>107198.27533</v>
      </c>
      <c r="E21" s="387">
        <v>7818.1335499999996</v>
      </c>
      <c r="F21" s="388">
        <v>969.87600999999995</v>
      </c>
    </row>
    <row r="22" spans="2:6" x14ac:dyDescent="0.2">
      <c r="B22" s="380" t="s">
        <v>340</v>
      </c>
      <c r="C22" s="387">
        <v>4.81E-3</v>
      </c>
      <c r="D22" s="387">
        <v>0</v>
      </c>
      <c r="E22" s="387">
        <v>0</v>
      </c>
      <c r="F22" s="388">
        <v>0</v>
      </c>
    </row>
    <row r="23" spans="2:6" x14ac:dyDescent="0.2">
      <c r="B23" s="380" t="s">
        <v>329</v>
      </c>
      <c r="C23" s="387">
        <v>45.743459999999999</v>
      </c>
      <c r="D23" s="387">
        <v>0</v>
      </c>
      <c r="E23" s="387">
        <v>0</v>
      </c>
      <c r="F23" s="388">
        <v>0</v>
      </c>
    </row>
    <row r="24" spans="2:6" x14ac:dyDescent="0.2">
      <c r="B24" s="380" t="s">
        <v>661</v>
      </c>
      <c r="C24" s="387">
        <v>0.17787</v>
      </c>
      <c r="D24" s="387">
        <v>0</v>
      </c>
      <c r="E24" s="387">
        <v>0</v>
      </c>
      <c r="F24" s="388">
        <v>0</v>
      </c>
    </row>
    <row r="25" spans="2:6" x14ac:dyDescent="0.2">
      <c r="B25" s="380" t="s">
        <v>335</v>
      </c>
      <c r="C25" s="387">
        <v>0.31473000000000001</v>
      </c>
      <c r="D25" s="387">
        <v>0</v>
      </c>
      <c r="E25" s="387">
        <v>0</v>
      </c>
      <c r="F25" s="388">
        <v>0</v>
      </c>
    </row>
    <row r="26" spans="2:6" x14ac:dyDescent="0.2">
      <c r="B26" s="380" t="s">
        <v>331</v>
      </c>
      <c r="C26" s="387">
        <v>3.9510000000000003E-2</v>
      </c>
      <c r="D26" s="387">
        <v>0</v>
      </c>
      <c r="E26" s="387">
        <v>0</v>
      </c>
      <c r="F26" s="388">
        <v>0</v>
      </c>
    </row>
    <row r="27" spans="2:6" x14ac:dyDescent="0.2">
      <c r="B27" s="380" t="s">
        <v>662</v>
      </c>
      <c r="C27" s="387">
        <v>9.5E-4</v>
      </c>
      <c r="D27" s="387">
        <v>0</v>
      </c>
      <c r="E27" s="387">
        <v>0</v>
      </c>
      <c r="F27" s="388">
        <v>0</v>
      </c>
    </row>
    <row r="28" spans="2:6" x14ac:dyDescent="0.2">
      <c r="C28" s="391"/>
      <c r="D28" s="391"/>
      <c r="E28" s="391"/>
      <c r="F28" s="391"/>
    </row>
    <row r="29" spans="2:6" x14ac:dyDescent="0.2">
      <c r="C29" s="391"/>
      <c r="D29" s="391"/>
      <c r="E29" s="391"/>
      <c r="F29" s="391"/>
    </row>
    <row r="30" spans="2:6" x14ac:dyDescent="0.2">
      <c r="C30" s="391"/>
      <c r="D30" s="391"/>
      <c r="E30" s="391"/>
      <c r="F30" s="391"/>
    </row>
    <row r="31" spans="2:6" x14ac:dyDescent="0.2">
      <c r="C31" s="391"/>
      <c r="D31" s="391"/>
      <c r="E31" s="391"/>
      <c r="F31" s="391"/>
    </row>
    <row r="32" spans="2:6" x14ac:dyDescent="0.2">
      <c r="C32" s="391"/>
      <c r="D32" s="391"/>
      <c r="E32" s="391"/>
      <c r="F32" s="391"/>
    </row>
    <row r="33" spans="3:6" x14ac:dyDescent="0.2">
      <c r="C33" s="391"/>
      <c r="D33" s="391"/>
      <c r="E33" s="391"/>
      <c r="F33" s="391"/>
    </row>
    <row r="34" spans="3:6" x14ac:dyDescent="0.2">
      <c r="C34" s="391"/>
      <c r="D34" s="391"/>
      <c r="E34" s="391"/>
      <c r="F34" s="39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5"/>
  <sheetViews>
    <sheetView workbookViewId="0">
      <selection activeCell="J1" sqref="J1"/>
    </sheetView>
  </sheetViews>
  <sheetFormatPr baseColWidth="10" defaultRowHeight="12.75" x14ac:dyDescent="0.2"/>
  <cols>
    <col min="1" max="1" width="9.7109375" customWidth="1"/>
    <col min="2" max="2" width="6.28515625" customWidth="1"/>
    <col min="3" max="3" width="15.28515625" customWidth="1"/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75" t="s">
        <v>10</v>
      </c>
    </row>
    <row r="3" spans="1:10" ht="13.5" thickBot="1" x14ac:dyDescent="0.25">
      <c r="D3" s="174"/>
      <c r="E3" s="174"/>
      <c r="F3" s="174"/>
      <c r="G3" s="174"/>
      <c r="H3" s="174"/>
      <c r="I3" s="174"/>
      <c r="J3" s="174"/>
    </row>
    <row r="4" spans="1:10" x14ac:dyDescent="0.2">
      <c r="C4" s="377" t="s">
        <v>365</v>
      </c>
      <c r="D4" s="378" t="s">
        <v>366</v>
      </c>
      <c r="E4" s="378" t="s">
        <v>367</v>
      </c>
      <c r="F4" s="378" t="s">
        <v>368</v>
      </c>
      <c r="G4" s="378" t="s">
        <v>369</v>
      </c>
      <c r="H4" s="378" t="s">
        <v>370</v>
      </c>
      <c r="I4" s="378" t="s">
        <v>371</v>
      </c>
      <c r="J4" s="379" t="s">
        <v>372</v>
      </c>
    </row>
    <row r="5" spans="1:10" ht="13.5" thickBot="1" x14ac:dyDescent="0.25">
      <c r="C5" s="381" t="s">
        <v>373</v>
      </c>
      <c r="D5" s="389">
        <v>639283.74982000003</v>
      </c>
      <c r="E5" s="389">
        <v>34780.741499999996</v>
      </c>
      <c r="F5" s="389">
        <v>3083.6107900000002</v>
      </c>
      <c r="G5" s="389">
        <v>12067.54276</v>
      </c>
      <c r="H5" s="389">
        <v>65271.952740000001</v>
      </c>
      <c r="I5" s="389">
        <v>20664.828720000001</v>
      </c>
      <c r="J5" s="390">
        <v>22004523.191360001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00B050"/>
  </sheetPr>
  <dimension ref="A1:H11"/>
  <sheetViews>
    <sheetView zoomScale="110" zoomScaleNormal="110" workbookViewId="0">
      <selection activeCell="I1" sqref="I1"/>
    </sheetView>
  </sheetViews>
  <sheetFormatPr baseColWidth="10" defaultRowHeight="14.25" x14ac:dyDescent="0.2"/>
  <cols>
    <col min="1" max="2" width="4.28515625" style="21" customWidth="1"/>
    <col min="3" max="3" width="18.7109375" style="2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461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2" t="s">
        <v>43</v>
      </c>
      <c r="E6" s="30" t="s">
        <v>44</v>
      </c>
      <c r="F6" s="30" t="s">
        <v>45</v>
      </c>
      <c r="G6" s="30" t="s">
        <v>48</v>
      </c>
      <c r="H6" s="61" t="s">
        <v>49</v>
      </c>
    </row>
    <row r="7" spans="1:8" ht="18.75" thickBot="1" x14ac:dyDescent="0.25">
      <c r="B7" s="31"/>
      <c r="C7" s="38"/>
      <c r="D7" s="349" t="s">
        <v>375</v>
      </c>
      <c r="E7" s="348" t="s">
        <v>376</v>
      </c>
      <c r="F7" s="348" t="s">
        <v>377</v>
      </c>
      <c r="G7" s="348" t="s">
        <v>378</v>
      </c>
      <c r="H7" s="350" t="s">
        <v>379</v>
      </c>
    </row>
    <row r="8" spans="1:8" ht="14.25" customHeight="1" x14ac:dyDescent="0.2">
      <c r="B8" s="78">
        <v>1</v>
      </c>
      <c r="C8" s="398" t="s">
        <v>373</v>
      </c>
      <c r="D8" s="357">
        <v>5232632.82608</v>
      </c>
      <c r="E8" s="401">
        <v>19447851.110640001</v>
      </c>
      <c r="F8" s="401">
        <v>120357.22409</v>
      </c>
      <c r="G8" s="401">
        <v>24800841.160810001</v>
      </c>
      <c r="H8" s="358">
        <v>47259336.719999999</v>
      </c>
    </row>
    <row r="9" spans="1:8" ht="14.25" customHeight="1" thickBot="1" x14ac:dyDescent="0.25">
      <c r="B9" s="47">
        <v>2</v>
      </c>
      <c r="C9" s="399" t="s">
        <v>374</v>
      </c>
      <c r="D9" s="361">
        <v>28380.610339999999</v>
      </c>
      <c r="E9" s="383">
        <v>70275.794899999994</v>
      </c>
      <c r="F9" s="383">
        <v>725.20947000000001</v>
      </c>
      <c r="G9" s="383">
        <v>99381.614709999994</v>
      </c>
      <c r="H9" s="362">
        <v>201029.39199999999</v>
      </c>
    </row>
    <row r="10" spans="1:8" ht="14.25" customHeight="1" x14ac:dyDescent="0.2">
      <c r="B10" s="80">
        <v>3</v>
      </c>
      <c r="C10" s="91"/>
      <c r="D10" s="400"/>
      <c r="E10" s="400"/>
      <c r="F10" s="42"/>
      <c r="G10" s="42"/>
      <c r="H10" s="54"/>
    </row>
    <row r="11" spans="1:8" ht="14.25" customHeight="1" thickBot="1" x14ac:dyDescent="0.25">
      <c r="B11" s="76">
        <v>4</v>
      </c>
      <c r="C11" s="326"/>
      <c r="D11" s="327"/>
      <c r="E11" s="327"/>
      <c r="F11" s="328"/>
      <c r="G11" s="328"/>
      <c r="H11" s="32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00B050"/>
  </sheetPr>
  <dimension ref="A1:I25"/>
  <sheetViews>
    <sheetView topLeftCell="B1" zoomScaleNormal="100" workbookViewId="0">
      <selection activeCell="J1" sqref="J1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461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36" t="s">
        <v>43</v>
      </c>
      <c r="E6" s="237" t="s">
        <v>44</v>
      </c>
      <c r="F6" s="237" t="s">
        <v>45</v>
      </c>
      <c r="G6" s="238" t="s">
        <v>48</v>
      </c>
      <c r="H6" s="239" t="s">
        <v>49</v>
      </c>
      <c r="I6" s="90" t="s">
        <v>50</v>
      </c>
    </row>
    <row r="7" spans="1:9" ht="15" thickBot="1" x14ac:dyDescent="0.25">
      <c r="B7" s="31"/>
      <c r="C7" s="114"/>
      <c r="D7" s="638"/>
      <c r="E7" s="620"/>
      <c r="F7" s="619"/>
      <c r="G7" s="639"/>
      <c r="H7" s="634" t="s">
        <v>384</v>
      </c>
      <c r="I7" s="636" t="s">
        <v>385</v>
      </c>
    </row>
    <row r="8" spans="1:9" ht="18.75" thickBot="1" x14ac:dyDescent="0.25">
      <c r="B8" s="123"/>
      <c r="C8" s="114" t="s">
        <v>81</v>
      </c>
      <c r="D8" s="402" t="s">
        <v>380</v>
      </c>
      <c r="E8" s="403" t="s">
        <v>381</v>
      </c>
      <c r="F8" s="403" t="s">
        <v>382</v>
      </c>
      <c r="G8" s="403" t="s">
        <v>383</v>
      </c>
      <c r="H8" s="635"/>
      <c r="I8" s="637"/>
    </row>
    <row r="9" spans="1:9" ht="14.25" customHeight="1" x14ac:dyDescent="0.2">
      <c r="B9" s="78">
        <v>1</v>
      </c>
      <c r="C9" s="88" t="s">
        <v>274</v>
      </c>
      <c r="D9" s="357">
        <v>2443836.1616000002</v>
      </c>
      <c r="E9" s="401">
        <v>333696.37867000001</v>
      </c>
      <c r="F9" s="401">
        <v>2443836.1616000002</v>
      </c>
      <c r="G9" s="401">
        <v>107833.23117499999</v>
      </c>
      <c r="H9" s="401">
        <v>1913752.0762499999</v>
      </c>
      <c r="I9" s="599">
        <v>0.75000001241099257</v>
      </c>
    </row>
    <row r="10" spans="1:9" ht="14.25" customHeight="1" x14ac:dyDescent="0.2">
      <c r="B10" s="79">
        <v>2</v>
      </c>
      <c r="C10" s="88" t="s">
        <v>277</v>
      </c>
      <c r="D10" s="359">
        <v>4.4000000000000002E-4</v>
      </c>
      <c r="E10" s="353">
        <v>20000</v>
      </c>
      <c r="F10" s="353">
        <v>4.4000000000000002E-4</v>
      </c>
      <c r="G10" s="353">
        <v>4000</v>
      </c>
      <c r="H10" s="353">
        <v>800.00009</v>
      </c>
      <c r="I10" s="600">
        <v>0.20000000049999994</v>
      </c>
    </row>
    <row r="11" spans="1:9" ht="14.25" customHeight="1" x14ac:dyDescent="0.2">
      <c r="B11" s="79">
        <v>3</v>
      </c>
      <c r="C11" s="88" t="s">
        <v>275</v>
      </c>
      <c r="D11" s="359">
        <v>1052456.1739699999</v>
      </c>
      <c r="E11" s="353">
        <v>479040.80757</v>
      </c>
      <c r="F11" s="353">
        <v>1052456.1739699999</v>
      </c>
      <c r="G11" s="353">
        <v>175306.276847</v>
      </c>
      <c r="H11" s="353">
        <v>1227762.4508199999</v>
      </c>
      <c r="I11" s="600">
        <v>1.0000000000024434</v>
      </c>
    </row>
    <row r="12" spans="1:9" ht="14.25" customHeight="1" x14ac:dyDescent="0.2">
      <c r="B12" s="79">
        <v>4</v>
      </c>
      <c r="C12" s="88" t="s">
        <v>656</v>
      </c>
      <c r="D12" s="359">
        <v>71911.03658</v>
      </c>
      <c r="E12" s="353">
        <v>0</v>
      </c>
      <c r="F12" s="353">
        <v>71911.03658</v>
      </c>
      <c r="G12" s="353">
        <v>0</v>
      </c>
      <c r="H12" s="353">
        <v>14382.2073</v>
      </c>
      <c r="I12" s="600">
        <v>0.19999999977750285</v>
      </c>
    </row>
    <row r="13" spans="1:9" ht="14.25" customHeight="1" x14ac:dyDescent="0.2">
      <c r="B13" s="79">
        <v>5</v>
      </c>
      <c r="C13" s="88" t="s">
        <v>273</v>
      </c>
      <c r="D13" s="359">
        <v>19104500.10785</v>
      </c>
      <c r="E13" s="353">
        <v>1196018.8645299999</v>
      </c>
      <c r="F13" s="353">
        <v>19104500.10785</v>
      </c>
      <c r="G13" s="353">
        <v>507990.80783300003</v>
      </c>
      <c r="H13" s="353">
        <v>8738275.4163000006</v>
      </c>
      <c r="I13" s="600">
        <v>0.44554643537463645</v>
      </c>
    </row>
    <row r="14" spans="1:9" ht="14.25" customHeight="1" x14ac:dyDescent="0.2">
      <c r="B14" s="79">
        <v>6</v>
      </c>
      <c r="C14" s="88" t="s">
        <v>272</v>
      </c>
      <c r="D14" s="359">
        <v>99153.988700000002</v>
      </c>
      <c r="E14" s="353">
        <v>227.62601000000001</v>
      </c>
      <c r="F14" s="353">
        <v>99153.988700000002</v>
      </c>
      <c r="G14" s="353">
        <v>68.625202000000002</v>
      </c>
      <c r="H14" s="353">
        <v>107006.7691</v>
      </c>
      <c r="I14" s="600">
        <v>1.078451422431667</v>
      </c>
    </row>
    <row r="15" spans="1:9" ht="14.25" customHeight="1" x14ac:dyDescent="0.2">
      <c r="B15" s="79">
        <v>7</v>
      </c>
      <c r="C15" s="88" t="s">
        <v>276</v>
      </c>
      <c r="D15" s="575">
        <v>1.4999999999999999E-2</v>
      </c>
      <c r="E15" s="576">
        <v>0</v>
      </c>
      <c r="F15" s="576">
        <v>1.4999999999999999E-2</v>
      </c>
      <c r="G15" s="576">
        <v>0</v>
      </c>
      <c r="H15" s="576">
        <v>0</v>
      </c>
      <c r="I15" s="601">
        <v>0</v>
      </c>
    </row>
    <row r="16" spans="1:9" ht="14.25" customHeight="1" x14ac:dyDescent="0.2">
      <c r="B16" s="79">
        <v>8</v>
      </c>
      <c r="C16" s="577"/>
      <c r="D16" s="57"/>
      <c r="E16" s="58"/>
      <c r="F16" s="58"/>
      <c r="G16" s="58"/>
      <c r="H16" s="58"/>
      <c r="I16" s="323"/>
    </row>
    <row r="17" spans="2:9" ht="14.25" customHeight="1" x14ac:dyDescent="0.2">
      <c r="B17" s="79">
        <v>9</v>
      </c>
      <c r="C17" s="88"/>
      <c r="D17" s="39"/>
      <c r="E17" s="40"/>
      <c r="F17" s="40"/>
      <c r="G17" s="40"/>
      <c r="H17" s="40"/>
      <c r="I17" s="324"/>
    </row>
    <row r="18" spans="2:9" ht="14.25" customHeight="1" x14ac:dyDescent="0.2">
      <c r="B18" s="79">
        <v>10</v>
      </c>
      <c r="C18" s="88"/>
      <c r="D18" s="57"/>
      <c r="E18" s="58"/>
      <c r="F18" s="58"/>
      <c r="G18" s="58"/>
      <c r="H18" s="58"/>
      <c r="I18" s="323"/>
    </row>
    <row r="19" spans="2:9" ht="14.25" customHeight="1" x14ac:dyDescent="0.2">
      <c r="B19" s="79">
        <v>11</v>
      </c>
      <c r="C19" s="88"/>
      <c r="D19" s="57"/>
      <c r="E19" s="58"/>
      <c r="F19" s="58"/>
      <c r="G19" s="58"/>
      <c r="H19" s="58"/>
      <c r="I19" s="323"/>
    </row>
    <row r="20" spans="2:9" ht="14.25" customHeight="1" x14ac:dyDescent="0.2">
      <c r="B20" s="48">
        <v>12</v>
      </c>
      <c r="C20" s="87"/>
      <c r="D20" s="39"/>
      <c r="E20" s="40"/>
      <c r="F20" s="40"/>
      <c r="G20" s="40"/>
      <c r="H20" s="40"/>
      <c r="I20" s="324"/>
    </row>
    <row r="21" spans="2:9" ht="14.25" customHeight="1" x14ac:dyDescent="0.2">
      <c r="B21" s="79">
        <v>13</v>
      </c>
      <c r="C21" s="88"/>
      <c r="D21" s="57"/>
      <c r="E21" s="58"/>
      <c r="F21" s="58"/>
      <c r="G21" s="58"/>
      <c r="H21" s="58"/>
      <c r="I21" s="323"/>
    </row>
    <row r="22" spans="2:9" ht="14.25" customHeight="1" x14ac:dyDescent="0.2">
      <c r="B22" s="79">
        <v>14</v>
      </c>
      <c r="C22" s="88"/>
      <c r="D22" s="57"/>
      <c r="E22" s="58"/>
      <c r="F22" s="58"/>
      <c r="G22" s="58"/>
      <c r="H22" s="58"/>
      <c r="I22" s="323"/>
    </row>
    <row r="23" spans="2:9" ht="14.25" customHeight="1" x14ac:dyDescent="0.2">
      <c r="B23" s="48">
        <v>15</v>
      </c>
      <c r="C23" s="87"/>
      <c r="D23" s="39"/>
      <c r="E23" s="40"/>
      <c r="F23" s="40"/>
      <c r="G23" s="40"/>
      <c r="H23" s="40"/>
      <c r="I23" s="324"/>
    </row>
    <row r="24" spans="2:9" ht="14.25" customHeight="1" x14ac:dyDescent="0.2">
      <c r="B24" s="48">
        <v>16</v>
      </c>
      <c r="C24" s="87"/>
      <c r="D24" s="39"/>
      <c r="E24" s="40"/>
      <c r="F24" s="40"/>
      <c r="G24" s="40"/>
      <c r="H24" s="40"/>
      <c r="I24" s="324"/>
    </row>
    <row r="25" spans="2:9" ht="14.25" customHeight="1" thickBot="1" x14ac:dyDescent="0.25">
      <c r="B25" s="60">
        <v>17</v>
      </c>
      <c r="C25" s="45"/>
      <c r="D25" s="115"/>
      <c r="E25" s="92"/>
      <c r="F25" s="92"/>
      <c r="G25" s="92"/>
      <c r="H25" s="92"/>
      <c r="I25" s="325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G61"/>
  <sheetViews>
    <sheetView showGridLines="0" topLeftCell="A37" zoomScale="110" zoomScaleNormal="110" zoomScaleSheetLayoutView="90" workbookViewId="0">
      <selection activeCell="I15" sqref="I15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194"/>
      <c r="B1" s="195"/>
      <c r="C1" s="196"/>
      <c r="D1" s="195"/>
      <c r="E1" s="196"/>
      <c r="F1" s="196"/>
      <c r="G1" s="197"/>
    </row>
    <row r="2" spans="1:7" ht="18.75" customHeight="1" x14ac:dyDescent="0.2">
      <c r="B2" s="2" t="s">
        <v>194</v>
      </c>
      <c r="C2" s="198"/>
      <c r="D2" s="3"/>
      <c r="E2" s="198"/>
      <c r="F2" s="596"/>
      <c r="G2" s="596"/>
    </row>
    <row r="3" spans="1:7" ht="14.25" customHeight="1" x14ac:dyDescent="0.2">
      <c r="A3" s="199"/>
      <c r="B3" s="240" t="s">
        <v>180</v>
      </c>
      <c r="C3" s="241" t="s">
        <v>140</v>
      </c>
      <c r="D3" s="241" t="s">
        <v>239</v>
      </c>
      <c r="E3" s="241" t="s">
        <v>142</v>
      </c>
      <c r="F3" s="241" t="s">
        <v>263</v>
      </c>
      <c r="G3" s="241" t="s">
        <v>141</v>
      </c>
    </row>
    <row r="4" spans="1:7" s="9" customFormat="1" ht="14.25" customHeight="1" x14ac:dyDescent="0.15">
      <c r="A4" s="8"/>
      <c r="B4" s="202">
        <v>1</v>
      </c>
      <c r="C4" s="165" t="s">
        <v>1</v>
      </c>
      <c r="D4" s="165" t="s">
        <v>195</v>
      </c>
      <c r="E4" s="165" t="s">
        <v>240</v>
      </c>
      <c r="F4" s="165" t="s">
        <v>689</v>
      </c>
      <c r="G4" s="407" t="s">
        <v>86</v>
      </c>
    </row>
    <row r="5" spans="1:7" s="9" customFormat="1" ht="14.25" customHeight="1" x14ac:dyDescent="0.15">
      <c r="A5" s="8"/>
      <c r="B5" s="223">
        <v>2</v>
      </c>
      <c r="C5" s="221" t="s">
        <v>2</v>
      </c>
      <c r="D5" s="221" t="s">
        <v>196</v>
      </c>
      <c r="E5" s="221" t="s">
        <v>240</v>
      </c>
      <c r="F5" s="165" t="s">
        <v>689</v>
      </c>
      <c r="G5" s="408" t="s">
        <v>236</v>
      </c>
    </row>
    <row r="6" spans="1:7" s="9" customFormat="1" ht="14.25" customHeight="1" x14ac:dyDescent="0.15">
      <c r="A6" s="8"/>
      <c r="B6" s="202">
        <v>3</v>
      </c>
      <c r="C6" s="165" t="s">
        <v>243</v>
      </c>
      <c r="D6" s="165" t="s">
        <v>197</v>
      </c>
      <c r="E6" s="165" t="s">
        <v>240</v>
      </c>
      <c r="F6" s="165" t="s">
        <v>689</v>
      </c>
      <c r="G6" s="407" t="s">
        <v>86</v>
      </c>
    </row>
    <row r="7" spans="1:7" s="9" customFormat="1" ht="14.25" customHeight="1" x14ac:dyDescent="0.15">
      <c r="A7" s="8"/>
      <c r="B7" s="223">
        <v>4</v>
      </c>
      <c r="C7" s="221" t="s">
        <v>42</v>
      </c>
      <c r="D7" s="221" t="s">
        <v>184</v>
      </c>
      <c r="E7" s="221" t="s">
        <v>240</v>
      </c>
      <c r="F7" s="165" t="s">
        <v>689</v>
      </c>
      <c r="G7" s="408" t="s">
        <v>86</v>
      </c>
    </row>
    <row r="8" spans="1:7" s="9" customFormat="1" ht="14.25" customHeight="1" x14ac:dyDescent="0.15">
      <c r="A8" s="8"/>
      <c r="B8" s="245">
        <v>5</v>
      </c>
      <c r="C8" s="244" t="s">
        <v>175</v>
      </c>
      <c r="D8" s="244" t="s">
        <v>184</v>
      </c>
      <c r="E8" s="244" t="s">
        <v>240</v>
      </c>
      <c r="F8" s="165" t="s">
        <v>689</v>
      </c>
      <c r="G8" s="409" t="s">
        <v>86</v>
      </c>
    </row>
    <row r="9" spans="1:7" s="9" customFormat="1" ht="14.25" customHeight="1" x14ac:dyDescent="0.15">
      <c r="A9" s="8"/>
      <c r="B9" s="223">
        <v>6</v>
      </c>
      <c r="C9" s="221" t="s">
        <v>0</v>
      </c>
      <c r="D9" s="221" t="s">
        <v>198</v>
      </c>
      <c r="E9" s="221" t="s">
        <v>240</v>
      </c>
      <c r="F9" s="165" t="s">
        <v>689</v>
      </c>
      <c r="G9" s="408" t="s">
        <v>86</v>
      </c>
    </row>
    <row r="10" spans="1:7" s="9" customFormat="1" ht="14.25" customHeight="1" x14ac:dyDescent="0.15">
      <c r="A10" s="8"/>
      <c r="B10" s="202">
        <v>7</v>
      </c>
      <c r="C10" s="165" t="s">
        <v>41</v>
      </c>
      <c r="D10" s="165" t="s">
        <v>199</v>
      </c>
      <c r="E10" s="165" t="s">
        <v>143</v>
      </c>
      <c r="F10" s="165" t="s">
        <v>689</v>
      </c>
      <c r="G10" s="407" t="s">
        <v>236</v>
      </c>
    </row>
    <row r="11" spans="1:7" ht="14.25" customHeight="1" x14ac:dyDescent="0.2">
      <c r="A11" s="201"/>
      <c r="B11" s="223">
        <v>8</v>
      </c>
      <c r="C11" s="221" t="s">
        <v>144</v>
      </c>
      <c r="D11" s="221" t="s">
        <v>185</v>
      </c>
      <c r="E11" s="221" t="s">
        <v>143</v>
      </c>
      <c r="F11" s="165" t="s">
        <v>689</v>
      </c>
      <c r="G11" s="408" t="s">
        <v>235</v>
      </c>
    </row>
    <row r="12" spans="1:7" ht="14.25" customHeight="1" x14ac:dyDescent="0.2">
      <c r="A12" s="201"/>
      <c r="B12" s="245">
        <v>9</v>
      </c>
      <c r="C12" s="244" t="s">
        <v>145</v>
      </c>
      <c r="D12" s="244" t="s">
        <v>185</v>
      </c>
      <c r="E12" s="244" t="s">
        <v>240</v>
      </c>
      <c r="F12" s="165" t="s">
        <v>689</v>
      </c>
      <c r="G12" s="409" t="s">
        <v>86</v>
      </c>
    </row>
    <row r="13" spans="1:7" ht="14.25" customHeight="1" x14ac:dyDescent="0.2">
      <c r="A13" s="201"/>
      <c r="B13" s="223">
        <v>10</v>
      </c>
      <c r="C13" s="221" t="s">
        <v>150</v>
      </c>
      <c r="D13" s="221" t="s">
        <v>185</v>
      </c>
      <c r="E13" s="221" t="s">
        <v>240</v>
      </c>
      <c r="F13" s="165" t="s">
        <v>689</v>
      </c>
      <c r="G13" s="408" t="s">
        <v>86</v>
      </c>
    </row>
    <row r="14" spans="1:7" s="7" customFormat="1" ht="14.25" customHeight="1" x14ac:dyDescent="0.2">
      <c r="A14" s="200"/>
      <c r="B14" s="202">
        <v>11</v>
      </c>
      <c r="C14" s="165" t="s">
        <v>3</v>
      </c>
      <c r="D14" s="165" t="s">
        <v>200</v>
      </c>
      <c r="E14" s="165" t="s">
        <v>240</v>
      </c>
      <c r="F14" s="165" t="s">
        <v>689</v>
      </c>
      <c r="G14" s="407" t="s">
        <v>86</v>
      </c>
    </row>
    <row r="15" spans="1:7" s="7" customFormat="1" ht="14.25" customHeight="1" x14ac:dyDescent="0.2">
      <c r="A15" s="200"/>
      <c r="B15" s="223">
        <v>12</v>
      </c>
      <c r="C15" s="221" t="s">
        <v>4</v>
      </c>
      <c r="D15" s="221" t="s">
        <v>201</v>
      </c>
      <c r="E15" s="221" t="s">
        <v>241</v>
      </c>
      <c r="F15" s="165" t="s">
        <v>689</v>
      </c>
      <c r="G15" s="408" t="s">
        <v>86</v>
      </c>
    </row>
    <row r="16" spans="1:7" s="7" customFormat="1" ht="14.25" customHeight="1" x14ac:dyDescent="0.2">
      <c r="A16" s="200"/>
      <c r="B16" s="202">
        <v>13</v>
      </c>
      <c r="C16" s="165" t="s">
        <v>5</v>
      </c>
      <c r="D16" s="165" t="s">
        <v>202</v>
      </c>
      <c r="E16" s="165" t="s">
        <v>240</v>
      </c>
      <c r="F16" s="165" t="s">
        <v>689</v>
      </c>
      <c r="G16" s="407" t="s">
        <v>86</v>
      </c>
    </row>
    <row r="17" spans="1:7" s="7" customFormat="1" ht="14.25" customHeight="1" x14ac:dyDescent="0.2">
      <c r="A17" s="200"/>
      <c r="B17" s="223">
        <v>14</v>
      </c>
      <c r="C17" s="221" t="s">
        <v>6</v>
      </c>
      <c r="D17" s="221" t="s">
        <v>204</v>
      </c>
      <c r="E17" s="221" t="s">
        <v>240</v>
      </c>
      <c r="F17" s="165" t="s">
        <v>689</v>
      </c>
      <c r="G17" s="408" t="s">
        <v>86</v>
      </c>
    </row>
    <row r="18" spans="1:7" s="7" customFormat="1" ht="14.25" customHeight="1" x14ac:dyDescent="0.2">
      <c r="A18" s="200"/>
      <c r="B18" s="202">
        <v>15</v>
      </c>
      <c r="C18" s="165" t="s">
        <v>7</v>
      </c>
      <c r="D18" s="165" t="s">
        <v>205</v>
      </c>
      <c r="E18" s="165" t="s">
        <v>364</v>
      </c>
      <c r="F18" s="165" t="s">
        <v>689</v>
      </c>
      <c r="G18" s="407"/>
    </row>
    <row r="19" spans="1:7" s="7" customFormat="1" ht="14.25" customHeight="1" x14ac:dyDescent="0.2">
      <c r="A19" s="200"/>
      <c r="B19" s="223">
        <v>16</v>
      </c>
      <c r="C19" s="221" t="s">
        <v>8</v>
      </c>
      <c r="D19" s="221" t="s">
        <v>207</v>
      </c>
      <c r="E19" s="221" t="s">
        <v>240</v>
      </c>
      <c r="F19" s="165" t="s">
        <v>689</v>
      </c>
      <c r="G19" s="408"/>
    </row>
    <row r="20" spans="1:7" s="7" customFormat="1" ht="14.25" customHeight="1" x14ac:dyDescent="0.2">
      <c r="A20" s="200"/>
      <c r="B20" s="202">
        <v>17</v>
      </c>
      <c r="C20" s="165" t="s">
        <v>9</v>
      </c>
      <c r="D20" s="165" t="s">
        <v>206</v>
      </c>
      <c r="E20" s="165" t="s">
        <v>240</v>
      </c>
      <c r="F20" s="165" t="s">
        <v>689</v>
      </c>
      <c r="G20" s="407"/>
    </row>
    <row r="21" spans="1:7" s="7" customFormat="1" ht="14.25" customHeight="1" x14ac:dyDescent="0.2">
      <c r="A21" s="200"/>
      <c r="B21" s="223">
        <v>18</v>
      </c>
      <c r="C21" s="221" t="s">
        <v>10</v>
      </c>
      <c r="D21" s="221" t="s">
        <v>208</v>
      </c>
      <c r="E21" s="221" t="s">
        <v>240</v>
      </c>
      <c r="F21" s="165" t="s">
        <v>689</v>
      </c>
      <c r="G21" s="408"/>
    </row>
    <row r="22" spans="1:7" s="7" customFormat="1" ht="14.25" customHeight="1" x14ac:dyDescent="0.2">
      <c r="A22" s="200"/>
      <c r="B22" s="202">
        <v>19</v>
      </c>
      <c r="C22" s="165" t="s">
        <v>11</v>
      </c>
      <c r="D22" s="165" t="s">
        <v>209</v>
      </c>
      <c r="E22" s="165" t="s">
        <v>240</v>
      </c>
      <c r="F22" s="165" t="s">
        <v>689</v>
      </c>
      <c r="G22" s="407" t="s">
        <v>235</v>
      </c>
    </row>
    <row r="23" spans="1:7" s="7" customFormat="1" ht="14.25" customHeight="1" x14ac:dyDescent="0.2">
      <c r="A23" s="200"/>
      <c r="B23" s="223">
        <v>20</v>
      </c>
      <c r="C23" s="221" t="s">
        <v>12</v>
      </c>
      <c r="D23" s="221" t="s">
        <v>210</v>
      </c>
      <c r="E23" s="221" t="s">
        <v>241</v>
      </c>
      <c r="F23" s="165" t="s">
        <v>689</v>
      </c>
      <c r="G23" s="408" t="s">
        <v>235</v>
      </c>
    </row>
    <row r="24" spans="1:7" s="7" customFormat="1" ht="14.25" customHeight="1" x14ac:dyDescent="0.2">
      <c r="A24" s="200"/>
      <c r="B24" s="202">
        <v>21</v>
      </c>
      <c r="C24" s="165" t="s">
        <v>13</v>
      </c>
      <c r="D24" s="165" t="s">
        <v>211</v>
      </c>
      <c r="E24" s="165" t="s">
        <v>241</v>
      </c>
      <c r="F24" s="165" t="s">
        <v>689</v>
      </c>
      <c r="G24" s="407" t="s">
        <v>235</v>
      </c>
    </row>
    <row r="25" spans="1:7" s="7" customFormat="1" ht="14.25" customHeight="1" x14ac:dyDescent="0.2">
      <c r="A25" s="200"/>
      <c r="B25" s="223">
        <v>22</v>
      </c>
      <c r="C25" s="221" t="s">
        <v>14</v>
      </c>
      <c r="D25" s="221" t="s">
        <v>212</v>
      </c>
      <c r="E25" s="221" t="s">
        <v>240</v>
      </c>
      <c r="F25" s="165" t="s">
        <v>689</v>
      </c>
      <c r="G25" s="408" t="s">
        <v>86</v>
      </c>
    </row>
    <row r="26" spans="1:7" s="7" customFormat="1" ht="14.25" customHeight="1" x14ac:dyDescent="0.2">
      <c r="A26" s="200"/>
      <c r="B26" s="202">
        <v>23</v>
      </c>
      <c r="C26" s="165" t="s">
        <v>15</v>
      </c>
      <c r="D26" s="165" t="s">
        <v>213</v>
      </c>
      <c r="E26" s="165" t="s">
        <v>240</v>
      </c>
      <c r="F26" s="165" t="s">
        <v>689</v>
      </c>
      <c r="G26" s="407" t="s">
        <v>86</v>
      </c>
    </row>
    <row r="27" spans="1:7" s="7" customFormat="1" ht="14.25" customHeight="1" x14ac:dyDescent="0.2">
      <c r="A27" s="200"/>
      <c r="B27" s="223">
        <v>24</v>
      </c>
      <c r="C27" s="221" t="s">
        <v>16</v>
      </c>
      <c r="D27" s="221" t="s">
        <v>214</v>
      </c>
      <c r="E27" s="221" t="s">
        <v>240</v>
      </c>
      <c r="F27" s="165" t="s">
        <v>689</v>
      </c>
      <c r="G27" s="408" t="s">
        <v>86</v>
      </c>
    </row>
    <row r="28" spans="1:7" s="7" customFormat="1" ht="14.25" customHeight="1" x14ac:dyDescent="0.2">
      <c r="A28" s="200"/>
      <c r="B28" s="202">
        <v>25</v>
      </c>
      <c r="C28" s="165" t="s">
        <v>17</v>
      </c>
      <c r="D28" s="165" t="s">
        <v>215</v>
      </c>
      <c r="E28" s="165" t="s">
        <v>240</v>
      </c>
      <c r="F28" s="165" t="s">
        <v>689</v>
      </c>
      <c r="G28" s="407" t="s">
        <v>236</v>
      </c>
    </row>
    <row r="29" spans="1:7" s="7" customFormat="1" ht="14.25" customHeight="1" x14ac:dyDescent="0.2">
      <c r="A29" s="200"/>
      <c r="B29" s="223">
        <v>26</v>
      </c>
      <c r="C29" s="221" t="s">
        <v>18</v>
      </c>
      <c r="D29" s="221" t="s">
        <v>216</v>
      </c>
      <c r="E29" s="221" t="s">
        <v>241</v>
      </c>
      <c r="F29" s="165" t="s">
        <v>689</v>
      </c>
      <c r="G29" s="408" t="s">
        <v>236</v>
      </c>
    </row>
    <row r="30" spans="1:7" s="7" customFormat="1" ht="14.25" customHeight="1" x14ac:dyDescent="0.2">
      <c r="A30" s="200"/>
      <c r="B30" s="202">
        <v>27</v>
      </c>
      <c r="C30" s="165" t="s">
        <v>19</v>
      </c>
      <c r="D30" s="165" t="s">
        <v>217</v>
      </c>
      <c r="E30" s="165" t="s">
        <v>143</v>
      </c>
      <c r="F30" s="165" t="s">
        <v>689</v>
      </c>
      <c r="G30" s="409" t="s">
        <v>236</v>
      </c>
    </row>
    <row r="31" spans="1:7" s="7" customFormat="1" ht="14.25" customHeight="1" x14ac:dyDescent="0.2">
      <c r="A31" s="200"/>
      <c r="B31" s="223">
        <v>28</v>
      </c>
      <c r="C31" s="221" t="s">
        <v>20</v>
      </c>
      <c r="D31" s="221" t="s">
        <v>218</v>
      </c>
      <c r="E31" s="221" t="s">
        <v>240</v>
      </c>
      <c r="F31" s="165" t="s">
        <v>689</v>
      </c>
      <c r="G31" s="408" t="s">
        <v>236</v>
      </c>
    </row>
    <row r="32" spans="1:7" s="7" customFormat="1" ht="14.25" customHeight="1" x14ac:dyDescent="0.2">
      <c r="A32" s="200"/>
      <c r="B32" s="202">
        <v>29</v>
      </c>
      <c r="C32" s="165" t="s">
        <v>21</v>
      </c>
      <c r="D32" s="165" t="s">
        <v>219</v>
      </c>
      <c r="E32" s="165" t="s">
        <v>241</v>
      </c>
      <c r="F32" s="165" t="s">
        <v>689</v>
      </c>
      <c r="G32" s="407" t="s">
        <v>236</v>
      </c>
    </row>
    <row r="33" spans="1:7" s="9" customFormat="1" ht="14.25" customHeight="1" x14ac:dyDescent="0.15">
      <c r="A33" s="200"/>
      <c r="B33" s="223">
        <v>30</v>
      </c>
      <c r="C33" s="221" t="s">
        <v>22</v>
      </c>
      <c r="D33" s="221" t="s">
        <v>220</v>
      </c>
      <c r="E33" s="221" t="s">
        <v>241</v>
      </c>
      <c r="F33" s="165" t="s">
        <v>689</v>
      </c>
      <c r="G33" s="408" t="s">
        <v>236</v>
      </c>
    </row>
    <row r="34" spans="1:7" s="9" customFormat="1" ht="14.25" customHeight="1" x14ac:dyDescent="0.15">
      <c r="A34" s="200"/>
      <c r="B34" s="245">
        <v>31</v>
      </c>
      <c r="C34" s="244" t="s">
        <v>23</v>
      </c>
      <c r="D34" s="244" t="s">
        <v>221</v>
      </c>
      <c r="E34" s="244" t="s">
        <v>240</v>
      </c>
      <c r="F34" s="165" t="s">
        <v>689</v>
      </c>
      <c r="G34" s="409" t="s">
        <v>86</v>
      </c>
    </row>
    <row r="35" spans="1:7" s="9" customFormat="1" ht="14.25" customHeight="1" x14ac:dyDescent="0.15">
      <c r="A35" s="200"/>
      <c r="B35" s="223">
        <v>32</v>
      </c>
      <c r="C35" s="221" t="s">
        <v>24</v>
      </c>
      <c r="D35" s="221" t="s">
        <v>222</v>
      </c>
      <c r="E35" s="221" t="s">
        <v>241</v>
      </c>
      <c r="F35" s="165" t="s">
        <v>689</v>
      </c>
      <c r="G35" s="408" t="s">
        <v>236</v>
      </c>
    </row>
    <row r="36" spans="1:7" s="9" customFormat="1" ht="14.25" customHeight="1" x14ac:dyDescent="0.15">
      <c r="A36" s="200"/>
      <c r="B36" s="202">
        <v>33</v>
      </c>
      <c r="C36" s="165" t="s">
        <v>183</v>
      </c>
      <c r="D36" s="165" t="s">
        <v>223</v>
      </c>
      <c r="E36" s="165" t="s">
        <v>241</v>
      </c>
      <c r="F36" s="165" t="s">
        <v>689</v>
      </c>
      <c r="G36" s="407" t="s">
        <v>236</v>
      </c>
    </row>
    <row r="37" spans="1:7" s="9" customFormat="1" ht="14.25" customHeight="1" x14ac:dyDescent="0.15">
      <c r="A37" s="200"/>
      <c r="B37" s="223">
        <v>34</v>
      </c>
      <c r="C37" s="221" t="s">
        <v>25</v>
      </c>
      <c r="D37" s="221" t="s">
        <v>224</v>
      </c>
      <c r="E37" s="221" t="s">
        <v>241</v>
      </c>
      <c r="F37" s="165" t="s">
        <v>689</v>
      </c>
      <c r="G37" s="408" t="s">
        <v>236</v>
      </c>
    </row>
    <row r="38" spans="1:7" s="9" customFormat="1" ht="14.25" customHeight="1" x14ac:dyDescent="0.15">
      <c r="A38" s="200"/>
      <c r="B38" s="202">
        <v>35</v>
      </c>
      <c r="C38" s="165" t="s">
        <v>26</v>
      </c>
      <c r="D38" s="165" t="s">
        <v>225</v>
      </c>
      <c r="E38" s="165" t="s">
        <v>240</v>
      </c>
      <c r="F38" s="165" t="s">
        <v>689</v>
      </c>
      <c r="G38" s="407" t="s">
        <v>86</v>
      </c>
    </row>
    <row r="39" spans="1:7" s="9" customFormat="1" ht="14.25" customHeight="1" x14ac:dyDescent="0.15">
      <c r="A39" s="200"/>
      <c r="B39" s="223">
        <v>36</v>
      </c>
      <c r="C39" s="221" t="s">
        <v>27</v>
      </c>
      <c r="D39" s="221" t="s">
        <v>226</v>
      </c>
      <c r="E39" s="221" t="s">
        <v>241</v>
      </c>
      <c r="F39" s="165" t="s">
        <v>689</v>
      </c>
      <c r="G39" s="408" t="s">
        <v>236</v>
      </c>
    </row>
    <row r="40" spans="1:7" s="9" customFormat="1" ht="14.25" customHeight="1" x14ac:dyDescent="0.15">
      <c r="A40" s="200"/>
      <c r="B40" s="202">
        <v>37</v>
      </c>
      <c r="C40" s="165" t="s">
        <v>28</v>
      </c>
      <c r="D40" s="165" t="s">
        <v>227</v>
      </c>
      <c r="E40" s="165" t="s">
        <v>143</v>
      </c>
      <c r="F40" s="165" t="s">
        <v>689</v>
      </c>
      <c r="G40" s="407" t="s">
        <v>236</v>
      </c>
    </row>
    <row r="41" spans="1:7" s="9" customFormat="1" ht="14.25" customHeight="1" x14ac:dyDescent="0.15">
      <c r="A41" s="200"/>
      <c r="B41" s="223">
        <v>38</v>
      </c>
      <c r="C41" s="221" t="s">
        <v>29</v>
      </c>
      <c r="D41" s="221" t="s">
        <v>228</v>
      </c>
      <c r="E41" s="221" t="s">
        <v>241</v>
      </c>
      <c r="F41" s="165" t="s">
        <v>689</v>
      </c>
      <c r="G41" s="408" t="s">
        <v>236</v>
      </c>
    </row>
    <row r="42" spans="1:7" s="9" customFormat="1" ht="14.25" customHeight="1" x14ac:dyDescent="0.15">
      <c r="A42" s="200"/>
      <c r="B42" s="202">
        <v>39</v>
      </c>
      <c r="C42" s="165" t="s">
        <v>30</v>
      </c>
      <c r="D42" s="165" t="s">
        <v>186</v>
      </c>
      <c r="E42" s="165" t="s">
        <v>241</v>
      </c>
      <c r="F42" s="165" t="s">
        <v>689</v>
      </c>
      <c r="G42" s="407" t="s">
        <v>236</v>
      </c>
    </row>
    <row r="43" spans="1:7" s="9" customFormat="1" ht="14.25" customHeight="1" x14ac:dyDescent="0.15">
      <c r="A43" s="200"/>
      <c r="B43" s="223">
        <v>40</v>
      </c>
      <c r="C43" s="221" t="s">
        <v>31</v>
      </c>
      <c r="D43" s="221" t="s">
        <v>186</v>
      </c>
      <c r="E43" s="221" t="s">
        <v>241</v>
      </c>
      <c r="F43" s="165" t="s">
        <v>689</v>
      </c>
      <c r="G43" s="408" t="s">
        <v>236</v>
      </c>
    </row>
    <row r="44" spans="1:7" s="9" customFormat="1" ht="14.25" customHeight="1" x14ac:dyDescent="0.15">
      <c r="A44" s="200"/>
      <c r="B44" s="202">
        <v>41</v>
      </c>
      <c r="C44" s="165" t="s">
        <v>32</v>
      </c>
      <c r="D44" s="165" t="s">
        <v>186</v>
      </c>
      <c r="E44" s="165" t="s">
        <v>241</v>
      </c>
      <c r="F44" s="165" t="s">
        <v>689</v>
      </c>
      <c r="G44" s="407" t="s">
        <v>236</v>
      </c>
    </row>
    <row r="45" spans="1:7" s="9" customFormat="1" ht="14.25" customHeight="1" x14ac:dyDescent="0.15">
      <c r="A45" s="200"/>
      <c r="B45" s="223">
        <v>42</v>
      </c>
      <c r="C45" s="221" t="s">
        <v>33</v>
      </c>
      <c r="D45" s="221" t="s">
        <v>186</v>
      </c>
      <c r="E45" s="221" t="s">
        <v>241</v>
      </c>
      <c r="F45" s="165" t="s">
        <v>689</v>
      </c>
      <c r="G45" s="408" t="s">
        <v>236</v>
      </c>
    </row>
    <row r="46" spans="1:7" s="9" customFormat="1" ht="14.25" customHeight="1" x14ac:dyDescent="0.15">
      <c r="A46" s="200"/>
      <c r="B46" s="202">
        <v>43</v>
      </c>
      <c r="C46" s="165" t="s">
        <v>34</v>
      </c>
      <c r="D46" s="165" t="s">
        <v>229</v>
      </c>
      <c r="E46" s="165" t="s">
        <v>241</v>
      </c>
      <c r="F46" s="165" t="s">
        <v>689</v>
      </c>
      <c r="G46" s="407" t="s">
        <v>236</v>
      </c>
    </row>
    <row r="47" spans="1:7" s="9" customFormat="1" ht="14.25" customHeight="1" x14ac:dyDescent="0.15">
      <c r="A47" s="200"/>
      <c r="B47" s="223">
        <v>44</v>
      </c>
      <c r="C47" s="221" t="s">
        <v>35</v>
      </c>
      <c r="D47" s="221" t="s">
        <v>230</v>
      </c>
      <c r="E47" s="221" t="s">
        <v>241</v>
      </c>
      <c r="F47" s="165" t="s">
        <v>689</v>
      </c>
      <c r="G47" s="408" t="s">
        <v>236</v>
      </c>
    </row>
    <row r="48" spans="1:7" s="9" customFormat="1" ht="14.25" customHeight="1" x14ac:dyDescent="0.15">
      <c r="A48" s="200"/>
      <c r="B48" s="202">
        <v>45</v>
      </c>
      <c r="C48" s="165" t="s">
        <v>36</v>
      </c>
      <c r="D48" s="165" t="s">
        <v>231</v>
      </c>
      <c r="E48" s="165" t="s">
        <v>241</v>
      </c>
      <c r="F48" s="165" t="s">
        <v>689</v>
      </c>
      <c r="G48" s="407" t="s">
        <v>236</v>
      </c>
    </row>
    <row r="49" spans="1:7" s="9" customFormat="1" ht="14.25" customHeight="1" x14ac:dyDescent="0.15">
      <c r="A49" s="200"/>
      <c r="B49" s="223">
        <v>46</v>
      </c>
      <c r="C49" s="221" t="s">
        <v>37</v>
      </c>
      <c r="D49" s="221" t="s">
        <v>232</v>
      </c>
      <c r="E49" s="221" t="s">
        <v>241</v>
      </c>
      <c r="F49" s="165" t="s">
        <v>689</v>
      </c>
      <c r="G49" s="408" t="s">
        <v>236</v>
      </c>
    </row>
    <row r="50" spans="1:7" s="9" customFormat="1" ht="14.25" customHeight="1" x14ac:dyDescent="0.15">
      <c r="A50" s="200"/>
      <c r="B50" s="202">
        <v>47</v>
      </c>
      <c r="C50" s="165" t="s">
        <v>38</v>
      </c>
      <c r="D50" s="165" t="s">
        <v>233</v>
      </c>
      <c r="E50" s="165" t="s">
        <v>241</v>
      </c>
      <c r="F50" s="165" t="s">
        <v>689</v>
      </c>
      <c r="G50" s="407" t="s">
        <v>236</v>
      </c>
    </row>
    <row r="51" spans="1:7" s="9" customFormat="1" ht="14.25" customHeight="1" x14ac:dyDescent="0.15">
      <c r="A51" s="8"/>
      <c r="B51" s="223">
        <v>48</v>
      </c>
      <c r="C51" s="221" t="s">
        <v>39</v>
      </c>
      <c r="D51" s="221" t="s">
        <v>187</v>
      </c>
      <c r="E51" s="221" t="s">
        <v>241</v>
      </c>
      <c r="F51" s="165" t="s">
        <v>689</v>
      </c>
      <c r="G51" s="408" t="s">
        <v>86</v>
      </c>
    </row>
    <row r="52" spans="1:7" s="9" customFormat="1" ht="14.25" customHeight="1" x14ac:dyDescent="0.15">
      <c r="A52" s="200"/>
      <c r="B52" s="202">
        <v>49</v>
      </c>
      <c r="C52" s="165" t="s">
        <v>146</v>
      </c>
      <c r="D52" s="165" t="s">
        <v>188</v>
      </c>
      <c r="E52" s="165" t="s">
        <v>241</v>
      </c>
      <c r="F52" s="165" t="s">
        <v>689</v>
      </c>
      <c r="G52" s="407" t="s">
        <v>86</v>
      </c>
    </row>
    <row r="53" spans="1:7" s="9" customFormat="1" ht="14.25" customHeight="1" x14ac:dyDescent="0.15">
      <c r="A53" s="200"/>
      <c r="B53" s="223">
        <v>50</v>
      </c>
      <c r="C53" s="221" t="s">
        <v>147</v>
      </c>
      <c r="D53" s="221" t="s">
        <v>188</v>
      </c>
      <c r="E53" s="221" t="s">
        <v>143</v>
      </c>
      <c r="F53" s="165" t="s">
        <v>689</v>
      </c>
      <c r="G53" s="408" t="s">
        <v>236</v>
      </c>
    </row>
    <row r="54" spans="1:7" s="9" customFormat="1" ht="14.25" customHeight="1" x14ac:dyDescent="0.15">
      <c r="A54" s="200"/>
      <c r="B54" s="202">
        <v>51</v>
      </c>
      <c r="C54" s="165" t="s">
        <v>148</v>
      </c>
      <c r="D54" s="165" t="s">
        <v>188</v>
      </c>
      <c r="E54" s="165" t="s">
        <v>143</v>
      </c>
      <c r="F54" s="165" t="s">
        <v>689</v>
      </c>
      <c r="G54" s="407" t="s">
        <v>236</v>
      </c>
    </row>
    <row r="55" spans="1:7" x14ac:dyDescent="0.2">
      <c r="B55" s="223">
        <v>52</v>
      </c>
      <c r="C55" s="221" t="s">
        <v>237</v>
      </c>
      <c r="D55" s="221" t="s">
        <v>249</v>
      </c>
      <c r="E55" s="221" t="s">
        <v>240</v>
      </c>
      <c r="F55" s="165" t="s">
        <v>689</v>
      </c>
      <c r="G55" s="408" t="s">
        <v>86</v>
      </c>
    </row>
    <row r="56" spans="1:7" x14ac:dyDescent="0.2">
      <c r="B56" s="242">
        <v>53</v>
      </c>
      <c r="C56" s="243" t="s">
        <v>238</v>
      </c>
      <c r="D56" s="243" t="s">
        <v>249</v>
      </c>
      <c r="E56" s="243" t="s">
        <v>240</v>
      </c>
      <c r="F56" s="165" t="s">
        <v>689</v>
      </c>
      <c r="G56" s="410" t="s">
        <v>86</v>
      </c>
    </row>
    <row r="57" spans="1:7" x14ac:dyDescent="0.2">
      <c r="B57" s="222" t="s">
        <v>234</v>
      </c>
    </row>
    <row r="59" spans="1:7" x14ac:dyDescent="0.2">
      <c r="B59" s="246" t="s">
        <v>262</v>
      </c>
      <c r="C59" s="247"/>
    </row>
    <row r="60" spans="1:7" x14ac:dyDescent="0.2">
      <c r="B60" s="246" t="s">
        <v>690</v>
      </c>
      <c r="C60" s="247"/>
    </row>
    <row r="61" spans="1:7" x14ac:dyDescent="0.2">
      <c r="B61" s="246"/>
      <c r="C61" s="247"/>
    </row>
  </sheetData>
  <autoFilter ref="B3:G57" xr:uid="{00000000-0009-0000-0000-000001000000}"/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5:F56" location="'1'!A1" display="'1'!A1" xr:uid="{8472C7D7-5B5B-4A6E-B351-FD312AF7A6A8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- 4Q15&amp;R&amp;"Calibri"&amp;11&amp;K000000&amp;8CONTENTS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00B050"/>
  </sheetPr>
  <dimension ref="A1:U28"/>
  <sheetViews>
    <sheetView zoomScale="110" zoomScaleNormal="110" workbookViewId="0">
      <selection activeCell="E1" sqref="E1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4" width="14.28515625" style="21" customWidth="1"/>
    <col min="5" max="5" width="14.85546875" style="21" customWidth="1"/>
    <col min="6" max="6" width="14.140625" style="21" bestFit="1" customWidth="1"/>
    <col min="7" max="11" width="12.42578125" style="21" customWidth="1"/>
    <col min="12" max="20" width="14.28515625" style="21" customWidth="1"/>
    <col min="21" max="21" width="13.570312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461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31" t="s">
        <v>82</v>
      </c>
      <c r="C6" s="640" t="s">
        <v>81</v>
      </c>
      <c r="D6" s="642" t="s">
        <v>83</v>
      </c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  <c r="S6" s="643"/>
      <c r="T6" s="643"/>
      <c r="U6" s="644"/>
    </row>
    <row r="7" spans="1:21" ht="14.25" customHeight="1" thickBot="1" x14ac:dyDescent="0.25">
      <c r="B7" s="93"/>
      <c r="C7" s="641"/>
      <c r="D7" s="591">
        <v>0</v>
      </c>
      <c r="E7" s="404">
        <v>0.02</v>
      </c>
      <c r="F7" s="404">
        <v>0.04</v>
      </c>
      <c r="G7" s="405">
        <v>0.1</v>
      </c>
      <c r="H7" s="405">
        <v>0.2</v>
      </c>
      <c r="I7" s="405">
        <v>0.35</v>
      </c>
      <c r="J7" s="405">
        <v>0.5</v>
      </c>
      <c r="K7" s="405">
        <v>0.7</v>
      </c>
      <c r="L7" s="405">
        <v>0.75</v>
      </c>
      <c r="M7" s="405">
        <v>1</v>
      </c>
      <c r="N7" s="405">
        <v>1.5</v>
      </c>
      <c r="O7" s="405">
        <v>2.5</v>
      </c>
      <c r="P7" s="405">
        <v>3.7</v>
      </c>
      <c r="Q7" s="405">
        <v>12.5</v>
      </c>
      <c r="R7" s="404" t="s">
        <v>84</v>
      </c>
      <c r="S7" s="353"/>
      <c r="T7" s="353" t="s">
        <v>47</v>
      </c>
      <c r="U7" s="360" t="s">
        <v>85</v>
      </c>
    </row>
    <row r="8" spans="1:21" ht="14.25" customHeight="1" x14ac:dyDescent="0.2">
      <c r="B8" s="586">
        <v>1</v>
      </c>
      <c r="C8" s="367" t="s">
        <v>273</v>
      </c>
      <c r="D8" s="374"/>
      <c r="E8" s="353"/>
      <c r="F8" s="353"/>
      <c r="G8" s="353"/>
      <c r="H8" s="353"/>
      <c r="I8" s="353">
        <v>16729562.309866</v>
      </c>
      <c r="J8" s="353"/>
      <c r="K8" s="353"/>
      <c r="L8" s="353"/>
      <c r="M8" s="353">
        <v>2882928.6058169999</v>
      </c>
      <c r="N8" s="353"/>
      <c r="O8" s="353"/>
      <c r="P8" s="353"/>
      <c r="Q8" s="353"/>
      <c r="R8" s="353"/>
      <c r="S8" s="353"/>
      <c r="T8" s="353">
        <f>SUM(D8:S8)</f>
        <v>19612490.915683001</v>
      </c>
      <c r="U8" s="360"/>
    </row>
    <row r="9" spans="1:21" ht="14.25" customHeight="1" x14ac:dyDescent="0.2">
      <c r="B9" s="587">
        <v>2</v>
      </c>
      <c r="C9" s="367" t="s">
        <v>275</v>
      </c>
      <c r="D9" s="374"/>
      <c r="E9" s="353"/>
      <c r="F9" s="353"/>
      <c r="G9" s="353"/>
      <c r="H9" s="353"/>
      <c r="I9" s="353"/>
      <c r="J9" s="353"/>
      <c r="K9" s="353"/>
      <c r="L9" s="353"/>
      <c r="M9" s="353">
        <v>1227762.4508169999</v>
      </c>
      <c r="N9" s="353"/>
      <c r="O9" s="353"/>
      <c r="P9" s="353"/>
      <c r="Q9" s="353"/>
      <c r="R9" s="353"/>
      <c r="S9" s="217"/>
      <c r="T9" s="217">
        <f t="shared" ref="T9:T23" si="0">SUM(D9:S9)</f>
        <v>1227762.4508169999</v>
      </c>
      <c r="U9" s="119"/>
    </row>
    <row r="10" spans="1:21" ht="14.25" customHeight="1" x14ac:dyDescent="0.2">
      <c r="B10" s="587">
        <v>3</v>
      </c>
      <c r="C10" s="367" t="s">
        <v>272</v>
      </c>
      <c r="D10" s="374"/>
      <c r="E10" s="353"/>
      <c r="F10" s="353"/>
      <c r="G10" s="353"/>
      <c r="H10" s="353"/>
      <c r="I10" s="353"/>
      <c r="J10" s="353"/>
      <c r="K10" s="353"/>
      <c r="L10" s="353"/>
      <c r="M10" s="353">
        <v>83654.304839999997</v>
      </c>
      <c r="N10" s="353">
        <v>15568.309062</v>
      </c>
      <c r="O10" s="353"/>
      <c r="P10" s="353"/>
      <c r="Q10" s="353"/>
      <c r="R10" s="353"/>
      <c r="S10" s="217"/>
      <c r="T10" s="217">
        <f t="shared" si="0"/>
        <v>99222.613901999997</v>
      </c>
      <c r="U10" s="119"/>
    </row>
    <row r="11" spans="1:21" ht="14.25" customHeight="1" x14ac:dyDescent="0.2">
      <c r="B11" s="587">
        <v>4</v>
      </c>
      <c r="C11" s="367" t="s">
        <v>656</v>
      </c>
      <c r="D11" s="374"/>
      <c r="E11" s="353"/>
      <c r="F11" s="353"/>
      <c r="G11" s="353"/>
      <c r="H11" s="353">
        <v>71911.03658</v>
      </c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217"/>
      <c r="T11" s="217">
        <f t="shared" si="0"/>
        <v>71911.03658</v>
      </c>
      <c r="U11" s="119"/>
    </row>
    <row r="12" spans="1:21" ht="14.25" customHeight="1" x14ac:dyDescent="0.2">
      <c r="B12" s="588">
        <v>5</v>
      </c>
      <c r="C12" s="367" t="s">
        <v>277</v>
      </c>
      <c r="D12" s="374"/>
      <c r="E12" s="353"/>
      <c r="F12" s="353"/>
      <c r="G12" s="353"/>
      <c r="H12" s="353">
        <v>4000.0004399999998</v>
      </c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217"/>
      <c r="T12" s="217">
        <f t="shared" si="0"/>
        <v>4000.0004399999998</v>
      </c>
      <c r="U12" s="119"/>
    </row>
    <row r="13" spans="1:21" ht="14.25" customHeight="1" x14ac:dyDescent="0.2">
      <c r="B13" s="587">
        <v>6</v>
      </c>
      <c r="C13" s="367" t="s">
        <v>274</v>
      </c>
      <c r="D13" s="374"/>
      <c r="E13" s="353"/>
      <c r="F13" s="353"/>
      <c r="G13" s="353"/>
      <c r="H13" s="353"/>
      <c r="I13" s="353"/>
      <c r="J13" s="353"/>
      <c r="K13" s="353"/>
      <c r="L13" s="353">
        <v>2551669.3927750001</v>
      </c>
      <c r="M13" s="353"/>
      <c r="N13" s="353"/>
      <c r="O13" s="353"/>
      <c r="P13" s="353"/>
      <c r="Q13" s="353"/>
      <c r="R13" s="353"/>
      <c r="S13" s="217"/>
      <c r="T13" s="217">
        <f t="shared" si="0"/>
        <v>2551669.3927750001</v>
      </c>
      <c r="U13" s="119"/>
    </row>
    <row r="14" spans="1:21" ht="14.25" customHeight="1" x14ac:dyDescent="0.2">
      <c r="B14" s="587">
        <v>7</v>
      </c>
      <c r="C14" s="367" t="s">
        <v>276</v>
      </c>
      <c r="D14" s="374">
        <v>1.4999999999999999E-2</v>
      </c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217"/>
      <c r="T14" s="217">
        <f t="shared" si="0"/>
        <v>1.4999999999999999E-2</v>
      </c>
      <c r="U14" s="119"/>
    </row>
    <row r="15" spans="1:21" ht="14.25" customHeight="1" x14ac:dyDescent="0.2">
      <c r="B15" s="587">
        <v>8</v>
      </c>
      <c r="C15" s="85"/>
      <c r="D15" s="592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>
        <f t="shared" si="0"/>
        <v>0</v>
      </c>
      <c r="U15" s="119"/>
    </row>
    <row r="16" spans="1:21" ht="14.25" customHeight="1" x14ac:dyDescent="0.2">
      <c r="B16" s="587">
        <v>9</v>
      </c>
      <c r="C16" s="85"/>
      <c r="D16" s="592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>
        <f t="shared" si="0"/>
        <v>0</v>
      </c>
      <c r="U16" s="119"/>
    </row>
    <row r="17" spans="2:21" ht="14.25" customHeight="1" x14ac:dyDescent="0.2">
      <c r="B17" s="588">
        <v>10</v>
      </c>
      <c r="C17" s="85"/>
      <c r="D17" s="592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>
        <f t="shared" si="0"/>
        <v>0</v>
      </c>
      <c r="U17" s="119"/>
    </row>
    <row r="18" spans="2:21" ht="14.25" customHeight="1" x14ac:dyDescent="0.2">
      <c r="B18" s="587">
        <v>11</v>
      </c>
      <c r="C18" s="85"/>
      <c r="D18" s="592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>
        <f t="shared" si="0"/>
        <v>0</v>
      </c>
      <c r="U18" s="119"/>
    </row>
    <row r="19" spans="2:21" ht="14.25" customHeight="1" x14ac:dyDescent="0.2">
      <c r="B19" s="587">
        <v>12</v>
      </c>
      <c r="C19" s="85"/>
      <c r="D19" s="592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>
        <f t="shared" si="0"/>
        <v>0</v>
      </c>
      <c r="U19" s="119"/>
    </row>
    <row r="20" spans="2:21" ht="14.25" customHeight="1" x14ac:dyDescent="0.2">
      <c r="B20" s="587">
        <v>13</v>
      </c>
      <c r="C20" s="85"/>
      <c r="D20" s="592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>
        <f t="shared" si="0"/>
        <v>0</v>
      </c>
      <c r="U20" s="119"/>
    </row>
    <row r="21" spans="2:21" ht="14.25" customHeight="1" x14ac:dyDescent="0.2">
      <c r="B21" s="587">
        <v>14</v>
      </c>
      <c r="C21" s="85"/>
      <c r="D21" s="592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>
        <f t="shared" si="0"/>
        <v>0</v>
      </c>
      <c r="U21" s="119"/>
    </row>
    <row r="22" spans="2:21" ht="14.25" customHeight="1" x14ac:dyDescent="0.2">
      <c r="B22" s="588">
        <v>15</v>
      </c>
      <c r="C22" s="85"/>
      <c r="D22" s="592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>
        <f t="shared" si="0"/>
        <v>0</v>
      </c>
      <c r="U22" s="119"/>
    </row>
    <row r="23" spans="2:21" ht="14.25" customHeight="1" x14ac:dyDescent="0.2">
      <c r="B23" s="587">
        <v>16</v>
      </c>
      <c r="C23" s="85"/>
      <c r="D23" s="592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>
        <f t="shared" si="0"/>
        <v>0</v>
      </c>
      <c r="U23" s="119"/>
    </row>
    <row r="24" spans="2:21" ht="14.25" customHeight="1" thickBot="1" x14ac:dyDescent="0.25">
      <c r="B24" s="589">
        <v>17</v>
      </c>
      <c r="C24" s="590" t="s">
        <v>47</v>
      </c>
      <c r="D24" s="593">
        <f t="shared" ref="D24:R24" si="1">SUM(D8:D23)</f>
        <v>1.4999999999999999E-2</v>
      </c>
      <c r="E24" s="218">
        <f t="shared" si="1"/>
        <v>0</v>
      </c>
      <c r="F24" s="218">
        <f t="shared" si="1"/>
        <v>0</v>
      </c>
      <c r="G24" s="218">
        <f t="shared" si="1"/>
        <v>0</v>
      </c>
      <c r="H24" s="218">
        <f t="shared" si="1"/>
        <v>75911.037020000003</v>
      </c>
      <c r="I24" s="218">
        <f t="shared" si="1"/>
        <v>16729562.309866</v>
      </c>
      <c r="J24" s="218">
        <f t="shared" si="1"/>
        <v>0</v>
      </c>
      <c r="K24" s="218">
        <f t="shared" si="1"/>
        <v>0</v>
      </c>
      <c r="L24" s="218">
        <f t="shared" si="1"/>
        <v>2551669.3927750001</v>
      </c>
      <c r="M24" s="218">
        <f t="shared" si="1"/>
        <v>4194345.3614739999</v>
      </c>
      <c r="N24" s="218">
        <f t="shared" si="1"/>
        <v>15568.309062</v>
      </c>
      <c r="O24" s="218">
        <f t="shared" si="1"/>
        <v>0</v>
      </c>
      <c r="P24" s="218">
        <f t="shared" si="1"/>
        <v>0</v>
      </c>
      <c r="Q24" s="218">
        <f t="shared" si="1"/>
        <v>0</v>
      </c>
      <c r="R24" s="218">
        <f t="shared" si="1"/>
        <v>0</v>
      </c>
      <c r="S24" s="219"/>
      <c r="T24" s="219">
        <f>SUM(T8:T23)</f>
        <v>23567056.425197002</v>
      </c>
      <c r="U24" s="216"/>
    </row>
    <row r="25" spans="2:21" x14ac:dyDescent="0.2">
      <c r="J25" s="254"/>
      <c r="M25" s="254"/>
    </row>
    <row r="28" spans="2:21" x14ac:dyDescent="0.2">
      <c r="J28" s="334"/>
      <c r="L28" s="334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00B050"/>
  </sheetPr>
  <dimension ref="A1:F13"/>
  <sheetViews>
    <sheetView zoomScale="110" zoomScaleNormal="110" workbookViewId="0">
      <selection activeCell="G4" sqref="G4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258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611"/>
      <c r="F5" s="24"/>
    </row>
    <row r="6" spans="1:6" x14ac:dyDescent="0.2">
      <c r="B6" s="27"/>
      <c r="C6" s="27"/>
      <c r="D6" s="35" t="s">
        <v>43</v>
      </c>
      <c r="E6" s="49" t="s">
        <v>44</v>
      </c>
    </row>
    <row r="7" spans="1:6" ht="14.25" customHeight="1" thickBot="1" x14ac:dyDescent="0.25">
      <c r="B7" s="96"/>
      <c r="C7" s="93"/>
      <c r="D7" s="94" t="s">
        <v>87</v>
      </c>
      <c r="E7" s="95" t="s">
        <v>46</v>
      </c>
    </row>
    <row r="8" spans="1:6" x14ac:dyDescent="0.2">
      <c r="B8" s="97">
        <v>1</v>
      </c>
      <c r="C8" s="98" t="s">
        <v>88</v>
      </c>
      <c r="D8" s="99"/>
      <c r="E8" s="100"/>
    </row>
    <row r="9" spans="1:6" x14ac:dyDescent="0.2">
      <c r="B9" s="79">
        <v>2</v>
      </c>
      <c r="C9" s="101" t="s">
        <v>89</v>
      </c>
      <c r="D9" s="233"/>
      <c r="E9" s="103"/>
    </row>
    <row r="10" spans="1:6" x14ac:dyDescent="0.2">
      <c r="B10" s="79">
        <v>3</v>
      </c>
      <c r="C10" s="101" t="s">
        <v>90</v>
      </c>
      <c r="D10" s="233"/>
      <c r="E10" s="103"/>
    </row>
    <row r="11" spans="1:6" x14ac:dyDescent="0.2">
      <c r="B11" s="79">
        <v>4</v>
      </c>
      <c r="C11" s="101" t="s">
        <v>91</v>
      </c>
      <c r="D11" s="102">
        <v>32.778768999999997</v>
      </c>
      <c r="E11" s="103">
        <v>20.707338</v>
      </c>
    </row>
    <row r="12" spans="1:6" x14ac:dyDescent="0.2">
      <c r="B12" s="48" t="s">
        <v>92</v>
      </c>
      <c r="C12" s="104" t="s">
        <v>93</v>
      </c>
      <c r="D12" s="105"/>
      <c r="E12" s="106"/>
    </row>
    <row r="13" spans="1:6" ht="15" thickBot="1" x14ac:dyDescent="0.25">
      <c r="B13" s="60">
        <v>5</v>
      </c>
      <c r="C13" s="204" t="s">
        <v>94</v>
      </c>
      <c r="D13" s="205">
        <v>32.778768999999997</v>
      </c>
      <c r="E13" s="206">
        <v>20.707338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00B050"/>
  </sheetPr>
  <dimension ref="A1:H15"/>
  <sheetViews>
    <sheetView zoomScale="110" zoomScaleNormal="110" workbookViewId="0">
      <selection activeCell="J4" sqref="J4"/>
    </sheetView>
  </sheetViews>
  <sheetFormatPr baseColWidth="10" defaultRowHeight="14.25" x14ac:dyDescent="0.2"/>
  <cols>
    <col min="1" max="1" width="4.28515625" style="21" customWidth="1"/>
    <col min="2" max="2" width="15.85546875" style="21" customWidth="1"/>
    <col min="3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26</v>
      </c>
    </row>
    <row r="3" spans="1:8" ht="14.25" customHeight="1" x14ac:dyDescent="0.2"/>
    <row r="4" spans="1:8" ht="14.25" customHeight="1" x14ac:dyDescent="0.2">
      <c r="B4" s="25" t="s">
        <v>258</v>
      </c>
    </row>
    <row r="5" spans="1:8" ht="14.25" customHeight="1" thickBot="1" x14ac:dyDescent="0.25">
      <c r="B5" s="25"/>
    </row>
    <row r="6" spans="1:8" ht="14.25" customHeight="1" x14ac:dyDescent="0.2">
      <c r="C6" s="35" t="s">
        <v>43</v>
      </c>
      <c r="D6" s="36" t="s">
        <v>44</v>
      </c>
      <c r="E6" s="36" t="s">
        <v>45</v>
      </c>
      <c r="F6" s="36" t="s">
        <v>48</v>
      </c>
      <c r="G6" s="36" t="s">
        <v>49</v>
      </c>
      <c r="H6" s="49" t="s">
        <v>50</v>
      </c>
    </row>
    <row r="7" spans="1:8" ht="14.25" customHeight="1" x14ac:dyDescent="0.2">
      <c r="C7" s="645" t="s">
        <v>95</v>
      </c>
      <c r="D7" s="646"/>
      <c r="E7" s="646"/>
      <c r="F7" s="647"/>
      <c r="G7" s="648" t="s">
        <v>96</v>
      </c>
      <c r="H7" s="649"/>
    </row>
    <row r="8" spans="1:8" ht="14.25" customHeight="1" x14ac:dyDescent="0.2">
      <c r="C8" s="650" t="s">
        <v>97</v>
      </c>
      <c r="D8" s="651"/>
      <c r="E8" s="652" t="s">
        <v>98</v>
      </c>
      <c r="F8" s="653"/>
      <c r="G8" s="654" t="s">
        <v>97</v>
      </c>
      <c r="H8" s="656" t="s">
        <v>98</v>
      </c>
    </row>
    <row r="9" spans="1:8" ht="15" thickBot="1" x14ac:dyDescent="0.25">
      <c r="B9" s="33"/>
      <c r="C9" s="111" t="s">
        <v>99</v>
      </c>
      <c r="D9" s="110" t="s">
        <v>100</v>
      </c>
      <c r="E9" s="110" t="s">
        <v>99</v>
      </c>
      <c r="F9" s="110" t="s">
        <v>100</v>
      </c>
      <c r="G9" s="655"/>
      <c r="H9" s="657"/>
    </row>
    <row r="10" spans="1:8" ht="14.25" customHeight="1" x14ac:dyDescent="0.2">
      <c r="B10" s="112" t="s">
        <v>178</v>
      </c>
      <c r="C10" s="145">
        <v>0</v>
      </c>
      <c r="D10" s="146">
        <v>0</v>
      </c>
      <c r="E10" s="146"/>
      <c r="F10" s="146"/>
      <c r="G10" s="146"/>
      <c r="H10" s="147"/>
    </row>
    <row r="11" spans="1:8" ht="14.25" customHeight="1" x14ac:dyDescent="0.2">
      <c r="B11" s="193" t="s">
        <v>179</v>
      </c>
      <c r="C11" s="151">
        <v>0</v>
      </c>
      <c r="D11" s="152"/>
      <c r="E11" s="152"/>
      <c r="F11" s="152"/>
      <c r="G11" s="152"/>
      <c r="H11" s="153"/>
    </row>
    <row r="12" spans="1:8" ht="14.25" customHeight="1" thickBot="1" x14ac:dyDescent="0.25">
      <c r="B12" s="113" t="s">
        <v>47</v>
      </c>
      <c r="C12" s="148">
        <v>0</v>
      </c>
      <c r="D12" s="149"/>
      <c r="E12" s="149"/>
      <c r="F12" s="149"/>
      <c r="G12" s="149"/>
      <c r="H12" s="150"/>
    </row>
    <row r="15" spans="1:8" x14ac:dyDescent="0.2">
      <c r="E15" s="109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00B050"/>
  </sheetPr>
  <dimension ref="A1:K41"/>
  <sheetViews>
    <sheetView zoomScale="118" zoomScaleNormal="118" workbookViewId="0">
      <selection activeCell="K11" sqref="K11"/>
    </sheetView>
  </sheetViews>
  <sheetFormatPr baseColWidth="10" defaultRowHeight="14.25" x14ac:dyDescent="0.2"/>
  <cols>
    <col min="1" max="3" width="4.28515625" style="21" customWidth="1"/>
    <col min="4" max="4" width="58" style="21" customWidth="1"/>
    <col min="5" max="5" width="18.42578125" style="21" customWidth="1"/>
    <col min="6" max="6" width="24.85546875" style="21" customWidth="1"/>
    <col min="7" max="8" width="11.42578125" style="21"/>
    <col min="9" max="9" width="21.7109375" style="21" customWidth="1"/>
    <col min="10" max="10" width="5.5703125" style="21" customWidth="1"/>
    <col min="11" max="16384" width="11.42578125" style="21"/>
  </cols>
  <sheetData>
    <row r="1" spans="1:11" ht="18.75" customHeight="1" x14ac:dyDescent="0.2"/>
    <row r="2" spans="1:11" ht="18.75" customHeight="1" x14ac:dyDescent="0.2">
      <c r="A2" s="203" t="s">
        <v>39</v>
      </c>
      <c r="B2" s="22"/>
      <c r="C2" s="22"/>
    </row>
    <row r="3" spans="1:11" ht="14.25" customHeight="1" x14ac:dyDescent="0.2"/>
    <row r="4" spans="1:11" ht="14.25" customHeight="1" x14ac:dyDescent="0.2">
      <c r="B4" s="25" t="s">
        <v>649</v>
      </c>
      <c r="C4" s="25"/>
    </row>
    <row r="5" spans="1:11" ht="14.25" customHeight="1" thickBot="1" x14ac:dyDescent="0.25">
      <c r="B5" s="23"/>
      <c r="C5" s="23"/>
      <c r="D5" s="23"/>
      <c r="E5" s="24"/>
    </row>
    <row r="6" spans="1:11" ht="14.25" customHeight="1" x14ac:dyDescent="0.2">
      <c r="B6" s="671" t="s">
        <v>189</v>
      </c>
      <c r="C6" s="672"/>
      <c r="D6" s="672"/>
      <c r="E6" s="673" t="s">
        <v>190</v>
      </c>
      <c r="F6" s="675" t="s">
        <v>191</v>
      </c>
    </row>
    <row r="7" spans="1:11" ht="14.25" customHeight="1" x14ac:dyDescent="0.2">
      <c r="B7" s="669" t="s">
        <v>192</v>
      </c>
      <c r="C7" s="670"/>
      <c r="D7" s="670"/>
      <c r="E7" s="674"/>
      <c r="F7" s="676"/>
    </row>
    <row r="8" spans="1:11" ht="14.25" customHeight="1" x14ac:dyDescent="0.2">
      <c r="B8" s="669" t="s">
        <v>692</v>
      </c>
      <c r="C8" s="670"/>
      <c r="D8" s="670"/>
      <c r="E8" s="209">
        <v>43830</v>
      </c>
      <c r="F8" s="210">
        <v>43830</v>
      </c>
    </row>
    <row r="9" spans="1:11" ht="14.25" customHeight="1" thickBot="1" x14ac:dyDescent="0.25">
      <c r="B9" s="658" t="s">
        <v>102</v>
      </c>
      <c r="C9" s="659"/>
      <c r="D9" s="659"/>
      <c r="E9" s="139">
        <v>1</v>
      </c>
      <c r="F9" s="140">
        <v>1</v>
      </c>
    </row>
    <row r="10" spans="1:11" ht="14.25" customHeight="1" x14ac:dyDescent="0.2">
      <c r="B10" s="660" t="s">
        <v>103</v>
      </c>
      <c r="C10" s="661"/>
      <c r="D10" s="661"/>
      <c r="E10" s="662"/>
      <c r="F10" s="663"/>
    </row>
    <row r="11" spans="1:11" ht="14.25" customHeight="1" x14ac:dyDescent="0.25">
      <c r="B11" s="79">
        <v>1</v>
      </c>
      <c r="C11" s="125" t="s">
        <v>104</v>
      </c>
      <c r="D11" s="118"/>
      <c r="E11" s="231"/>
      <c r="F11" s="82">
        <v>5762.8</v>
      </c>
      <c r="G11" s="21" t="s">
        <v>693</v>
      </c>
      <c r="H11" s="608"/>
      <c r="I11" s="609"/>
      <c r="J11" s="608"/>
      <c r="K11" s="608"/>
    </row>
    <row r="12" spans="1:11" ht="14.25" customHeight="1" x14ac:dyDescent="0.2">
      <c r="B12" s="664" t="s">
        <v>105</v>
      </c>
      <c r="C12" s="665"/>
      <c r="D12" s="665"/>
      <c r="E12" s="665"/>
      <c r="F12" s="666"/>
    </row>
    <row r="13" spans="1:11" ht="14.25" customHeight="1" x14ac:dyDescent="0.2">
      <c r="B13" s="79">
        <v>2</v>
      </c>
      <c r="C13" s="125" t="s">
        <v>106</v>
      </c>
      <c r="D13" s="126"/>
      <c r="E13" s="557">
        <v>12011.4</v>
      </c>
      <c r="F13" s="558">
        <v>676.4</v>
      </c>
    </row>
    <row r="14" spans="1:11" ht="14.25" customHeight="1" x14ac:dyDescent="0.2">
      <c r="B14" s="79">
        <v>3</v>
      </c>
      <c r="C14" s="127"/>
      <c r="D14" s="330" t="s">
        <v>107</v>
      </c>
      <c r="E14" s="559">
        <v>10588.8</v>
      </c>
      <c r="F14" s="560">
        <v>529.4</v>
      </c>
    </row>
    <row r="15" spans="1:11" ht="14.25" customHeight="1" x14ac:dyDescent="0.2">
      <c r="B15" s="79">
        <v>4</v>
      </c>
      <c r="C15" s="127"/>
      <c r="D15" s="330" t="s">
        <v>108</v>
      </c>
      <c r="E15" s="559">
        <v>1422.5</v>
      </c>
      <c r="F15" s="560">
        <v>146.9</v>
      </c>
    </row>
    <row r="16" spans="1:11" ht="14.25" customHeight="1" x14ac:dyDescent="0.2">
      <c r="B16" s="79">
        <v>5</v>
      </c>
      <c r="C16" s="125" t="s">
        <v>109</v>
      </c>
      <c r="D16" s="126"/>
      <c r="E16" s="557">
        <v>2329</v>
      </c>
      <c r="F16" s="605">
        <v>472.2</v>
      </c>
    </row>
    <row r="17" spans="2:8" ht="14.25" customHeight="1" x14ac:dyDescent="0.2">
      <c r="B17" s="79">
        <v>6</v>
      </c>
      <c r="C17" s="125"/>
      <c r="D17" s="330" t="s">
        <v>110</v>
      </c>
      <c r="E17" s="559">
        <v>1760.5</v>
      </c>
      <c r="F17" s="560">
        <v>218.4</v>
      </c>
    </row>
    <row r="18" spans="2:8" ht="14.25" customHeight="1" x14ac:dyDescent="0.2">
      <c r="B18" s="79">
        <v>7</v>
      </c>
      <c r="C18" s="125"/>
      <c r="D18" s="330" t="s">
        <v>111</v>
      </c>
      <c r="E18" s="559">
        <v>568.5</v>
      </c>
      <c r="F18" s="560">
        <v>253.7</v>
      </c>
    </row>
    <row r="19" spans="2:8" ht="14.25" customHeight="1" x14ac:dyDescent="0.2">
      <c r="B19" s="79">
        <v>8</v>
      </c>
      <c r="C19" s="125"/>
      <c r="D19" s="118" t="s">
        <v>112</v>
      </c>
      <c r="E19" s="557"/>
      <c r="F19" s="558"/>
    </row>
    <row r="20" spans="2:8" ht="14.25" customHeight="1" x14ac:dyDescent="0.2">
      <c r="B20" s="79">
        <v>9</v>
      </c>
      <c r="C20" s="125" t="s">
        <v>113</v>
      </c>
      <c r="D20" s="126"/>
      <c r="E20" s="561"/>
      <c r="F20" s="558"/>
    </row>
    <row r="21" spans="2:8" ht="14.25" customHeight="1" x14ac:dyDescent="0.2">
      <c r="B21" s="79">
        <v>10</v>
      </c>
      <c r="C21" s="125" t="s">
        <v>114</v>
      </c>
      <c r="D21" s="126"/>
      <c r="E21" s="557">
        <v>1677.5</v>
      </c>
      <c r="F21" s="557">
        <v>97</v>
      </c>
    </row>
    <row r="22" spans="2:8" ht="14.25" customHeight="1" x14ac:dyDescent="0.2">
      <c r="B22" s="79">
        <v>11</v>
      </c>
      <c r="C22" s="125"/>
      <c r="D22" s="330" t="s">
        <v>115</v>
      </c>
      <c r="E22" s="559">
        <v>5.7</v>
      </c>
      <c r="F22" s="560">
        <v>5.7</v>
      </c>
      <c r="H22" s="254"/>
    </row>
    <row r="23" spans="2:8" ht="14.25" customHeight="1" x14ac:dyDescent="0.2">
      <c r="B23" s="79">
        <v>12</v>
      </c>
      <c r="C23" s="125"/>
      <c r="D23" s="330" t="s">
        <v>116</v>
      </c>
      <c r="E23" s="559"/>
      <c r="F23" s="560"/>
    </row>
    <row r="24" spans="2:8" ht="14.25" customHeight="1" x14ac:dyDescent="0.2">
      <c r="B24" s="79">
        <v>13</v>
      </c>
      <c r="C24" s="125"/>
      <c r="D24" s="330" t="s">
        <v>117</v>
      </c>
      <c r="E24" s="559">
        <v>1671.7</v>
      </c>
      <c r="F24" s="560">
        <v>91.3</v>
      </c>
    </row>
    <row r="25" spans="2:8" ht="14.25" customHeight="1" x14ac:dyDescent="0.2">
      <c r="B25" s="79">
        <v>14</v>
      </c>
      <c r="C25" s="128" t="s">
        <v>118</v>
      </c>
      <c r="D25" s="129"/>
      <c r="E25" s="557">
        <v>37.200000000000003</v>
      </c>
      <c r="F25" s="558">
        <v>37.200000000000003</v>
      </c>
    </row>
    <row r="26" spans="2:8" ht="14.25" customHeight="1" x14ac:dyDescent="0.2">
      <c r="B26" s="79">
        <v>15</v>
      </c>
      <c r="C26" s="128" t="s">
        <v>119</v>
      </c>
      <c r="D26" s="129"/>
      <c r="E26" s="557">
        <v>751.5</v>
      </c>
      <c r="F26" s="558">
        <v>521.9</v>
      </c>
    </row>
    <row r="27" spans="2:8" ht="14.25" customHeight="1" x14ac:dyDescent="0.2">
      <c r="B27" s="141">
        <v>16</v>
      </c>
      <c r="C27" s="130" t="s">
        <v>120</v>
      </c>
      <c r="D27" s="121"/>
      <c r="E27" s="230"/>
      <c r="F27" s="54">
        <v>1805</v>
      </c>
      <c r="G27" s="254"/>
    </row>
    <row r="28" spans="2:8" ht="14.25" customHeight="1" x14ac:dyDescent="0.2">
      <c r="B28" s="664" t="s">
        <v>121</v>
      </c>
      <c r="C28" s="665"/>
      <c r="D28" s="665"/>
      <c r="E28" s="665"/>
      <c r="F28" s="666"/>
    </row>
    <row r="29" spans="2:8" ht="14.25" customHeight="1" x14ac:dyDescent="0.2">
      <c r="B29" s="48">
        <v>17</v>
      </c>
      <c r="C29" s="131" t="s">
        <v>122</v>
      </c>
      <c r="D29" s="121"/>
      <c r="E29" s="39"/>
      <c r="F29" s="50"/>
    </row>
    <row r="30" spans="2:8" ht="14.25" customHeight="1" x14ac:dyDescent="0.2">
      <c r="B30" s="79">
        <v>18</v>
      </c>
      <c r="C30" s="128" t="s">
        <v>123</v>
      </c>
      <c r="D30" s="129"/>
      <c r="E30" s="57">
        <v>871.4</v>
      </c>
      <c r="F30" s="59">
        <v>871.4</v>
      </c>
    </row>
    <row r="31" spans="2:8" ht="14.25" customHeight="1" x14ac:dyDescent="0.2">
      <c r="B31" s="79">
        <v>19</v>
      </c>
      <c r="C31" s="128" t="s">
        <v>124</v>
      </c>
      <c r="D31" s="129"/>
      <c r="E31" s="57">
        <v>298.60000000000002</v>
      </c>
      <c r="F31" s="57">
        <v>269.7</v>
      </c>
    </row>
    <row r="32" spans="2:8" ht="42.75" customHeight="1" x14ac:dyDescent="0.2">
      <c r="B32" s="79" t="s">
        <v>125</v>
      </c>
      <c r="C32" s="667" t="s">
        <v>126</v>
      </c>
      <c r="D32" s="668"/>
      <c r="E32" s="229"/>
      <c r="F32" s="59"/>
    </row>
    <row r="33" spans="2:7" x14ac:dyDescent="0.2">
      <c r="B33" s="79" t="s">
        <v>127</v>
      </c>
      <c r="C33" s="128" t="s">
        <v>128</v>
      </c>
      <c r="D33" s="129"/>
      <c r="E33" s="229"/>
      <c r="F33" s="59"/>
    </row>
    <row r="34" spans="2:7" ht="15" thickBot="1" x14ac:dyDescent="0.25">
      <c r="B34" s="80">
        <v>20</v>
      </c>
      <c r="C34" s="132" t="s">
        <v>129</v>
      </c>
      <c r="D34" s="142"/>
      <c r="E34" s="331">
        <v>1170</v>
      </c>
      <c r="F34" s="82">
        <v>1141.0999999999999</v>
      </c>
    </row>
    <row r="35" spans="2:7" x14ac:dyDescent="0.2">
      <c r="B35" s="80" t="s">
        <v>130</v>
      </c>
      <c r="C35" s="133" t="s">
        <v>131</v>
      </c>
      <c r="D35" s="142"/>
      <c r="E35" s="116"/>
      <c r="F35" s="82"/>
    </row>
    <row r="36" spans="2:7" x14ac:dyDescent="0.2">
      <c r="B36" s="80" t="s">
        <v>132</v>
      </c>
      <c r="C36" s="133" t="s">
        <v>133</v>
      </c>
      <c r="D36" s="142"/>
      <c r="E36" s="116"/>
      <c r="F36" s="82"/>
    </row>
    <row r="37" spans="2:7" ht="15" thickBot="1" x14ac:dyDescent="0.25">
      <c r="B37" s="143" t="s">
        <v>134</v>
      </c>
      <c r="C37" s="134" t="s">
        <v>135</v>
      </c>
      <c r="D37" s="144"/>
      <c r="E37" s="331">
        <v>1170</v>
      </c>
      <c r="F37" s="332">
        <v>1141</v>
      </c>
    </row>
    <row r="38" spans="2:7" ht="15" thickBot="1" x14ac:dyDescent="0.25"/>
    <row r="39" spans="2:7" x14ac:dyDescent="0.2">
      <c r="B39" s="135">
        <v>21</v>
      </c>
      <c r="C39" s="136" t="s">
        <v>136</v>
      </c>
      <c r="D39" s="136"/>
      <c r="E39" s="226"/>
      <c r="F39" s="207">
        <v>937.8</v>
      </c>
    </row>
    <row r="40" spans="2:7" ht="15" thickBot="1" x14ac:dyDescent="0.25">
      <c r="B40" s="137">
        <v>22</v>
      </c>
      <c r="C40" s="138" t="s">
        <v>137</v>
      </c>
      <c r="D40" s="138"/>
      <c r="E40" s="227"/>
      <c r="F40" s="208">
        <v>663.8</v>
      </c>
      <c r="G40" s="254"/>
    </row>
    <row r="41" spans="2:7" ht="15" thickBot="1" x14ac:dyDescent="0.25">
      <c r="B41" s="108">
        <v>23</v>
      </c>
      <c r="C41" s="93" t="s">
        <v>138</v>
      </c>
      <c r="D41" s="93"/>
      <c r="E41" s="228"/>
      <c r="F41" s="211">
        <v>1.4128000000000001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M69"/>
  <sheetViews>
    <sheetView zoomScaleNormal="100" workbookViewId="0">
      <selection activeCell="J16" sqref="J16"/>
    </sheetView>
  </sheetViews>
  <sheetFormatPr baseColWidth="10" defaultRowHeight="12.75" x14ac:dyDescent="0.2"/>
  <cols>
    <col min="1" max="2" width="4.42578125" style="174" customWidth="1"/>
    <col min="3" max="4" width="2.140625" style="174" customWidth="1"/>
    <col min="5" max="5" width="61" style="174" customWidth="1"/>
    <col min="6" max="6" width="14.42578125" style="174" customWidth="1"/>
    <col min="7" max="13" width="14.28515625" style="174" customWidth="1"/>
    <col min="14" max="16384" width="11.42578125" style="174"/>
  </cols>
  <sheetData>
    <row r="1" spans="1:13" ht="18.75" customHeight="1" x14ac:dyDescent="0.2">
      <c r="A1" s="267"/>
      <c r="B1" s="267"/>
      <c r="C1" s="267"/>
      <c r="D1" s="267"/>
      <c r="E1" s="267"/>
      <c r="F1" s="267"/>
      <c r="G1" s="267"/>
      <c r="H1" s="267"/>
      <c r="I1" s="267"/>
      <c r="J1" s="607"/>
      <c r="K1" s="606"/>
      <c r="L1" s="606"/>
      <c r="M1" s="606"/>
    </row>
    <row r="2" spans="1:13" ht="18.75" customHeight="1" x14ac:dyDescent="0.2">
      <c r="A2" s="284" t="s">
        <v>146</v>
      </c>
      <c r="B2" s="267"/>
      <c r="C2" s="267"/>
      <c r="D2" s="267"/>
      <c r="E2" s="267"/>
      <c r="F2" s="267"/>
      <c r="G2" s="267"/>
      <c r="H2" s="267"/>
      <c r="I2" s="267"/>
      <c r="J2" s="434"/>
      <c r="K2" s="606"/>
      <c r="L2" s="606"/>
      <c r="M2" s="606"/>
    </row>
    <row r="3" spans="1:13" ht="14.25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434"/>
      <c r="K3" s="606"/>
      <c r="L3" s="434"/>
      <c r="M3" s="434"/>
    </row>
    <row r="4" spans="1:13" ht="14.25" customHeight="1" x14ac:dyDescent="0.2">
      <c r="A4" s="267"/>
      <c r="B4" s="283" t="s">
        <v>650</v>
      </c>
      <c r="C4" s="283"/>
      <c r="D4" s="283"/>
      <c r="E4" s="267"/>
      <c r="F4" s="267"/>
      <c r="G4" s="267"/>
      <c r="H4" s="267"/>
      <c r="I4" s="267"/>
      <c r="J4" s="434"/>
      <c r="K4" s="606"/>
      <c r="L4" s="606"/>
      <c r="M4" s="606"/>
    </row>
    <row r="5" spans="1:13" ht="14.25" customHeight="1" thickBot="1" x14ac:dyDescent="0.25">
      <c r="A5" s="267"/>
      <c r="B5" s="283"/>
      <c r="C5" s="283"/>
      <c r="D5" s="283"/>
      <c r="E5" s="267"/>
      <c r="F5" s="267"/>
      <c r="G5" s="267"/>
      <c r="H5" s="267"/>
      <c r="I5" s="267"/>
      <c r="J5" s="267"/>
      <c r="K5" s="267"/>
      <c r="L5" s="267"/>
      <c r="M5" s="267"/>
    </row>
    <row r="6" spans="1:13" ht="14.25" customHeight="1" x14ac:dyDescent="0.2">
      <c r="A6" s="267"/>
      <c r="B6" s="267"/>
      <c r="C6" s="267"/>
      <c r="D6" s="267"/>
      <c r="E6" s="267"/>
      <c r="F6" s="677" t="s">
        <v>257</v>
      </c>
      <c r="G6" s="678"/>
      <c r="H6" s="679" t="s">
        <v>256</v>
      </c>
      <c r="I6" s="680"/>
      <c r="J6" s="678" t="s">
        <v>255</v>
      </c>
      <c r="K6" s="678"/>
      <c r="L6" s="679" t="s">
        <v>254</v>
      </c>
      <c r="M6" s="681"/>
    </row>
    <row r="7" spans="1:13" ht="27" x14ac:dyDescent="0.2">
      <c r="A7" s="267"/>
      <c r="B7" s="278"/>
      <c r="C7" s="278"/>
      <c r="D7" s="278"/>
      <c r="E7" s="278"/>
      <c r="F7" s="282"/>
      <c r="G7" s="281" t="s">
        <v>253</v>
      </c>
      <c r="H7" s="280"/>
      <c r="I7" s="281" t="s">
        <v>253</v>
      </c>
      <c r="J7" s="280"/>
      <c r="K7" s="281" t="s">
        <v>252</v>
      </c>
      <c r="L7" s="280"/>
      <c r="M7" s="279" t="s">
        <v>252</v>
      </c>
    </row>
    <row r="8" spans="1:13" ht="14.25" customHeight="1" thickBot="1" x14ac:dyDescent="0.25">
      <c r="A8" s="267"/>
      <c r="B8" s="277"/>
      <c r="C8" s="277"/>
      <c r="D8" s="277"/>
      <c r="E8" s="277"/>
      <c r="F8" s="276">
        <v>10</v>
      </c>
      <c r="G8" s="275">
        <v>30</v>
      </c>
      <c r="H8" s="274">
        <v>40</v>
      </c>
      <c r="I8" s="275">
        <v>50</v>
      </c>
      <c r="J8" s="274">
        <v>60</v>
      </c>
      <c r="K8" s="275">
        <v>80</v>
      </c>
      <c r="L8" s="274">
        <v>90</v>
      </c>
      <c r="M8" s="273">
        <v>100</v>
      </c>
    </row>
    <row r="9" spans="1:13" ht="14.25" customHeight="1" x14ac:dyDescent="0.2">
      <c r="A9" s="267"/>
      <c r="B9" s="272">
        <v>10</v>
      </c>
      <c r="C9" s="285" t="s">
        <v>251</v>
      </c>
      <c r="D9" s="286"/>
      <c r="E9" s="287"/>
      <c r="F9" s="288"/>
      <c r="G9" s="289"/>
      <c r="H9" s="290"/>
      <c r="I9" s="291"/>
      <c r="J9" s="292">
        <v>26127.599999999999</v>
      </c>
      <c r="K9" s="289"/>
      <c r="L9" s="290"/>
      <c r="M9" s="293"/>
    </row>
    <row r="10" spans="1:13" ht="14.25" customHeight="1" x14ac:dyDescent="0.2">
      <c r="A10" s="267"/>
      <c r="B10" s="271">
        <v>30</v>
      </c>
      <c r="C10" s="294" t="s">
        <v>250</v>
      </c>
      <c r="D10" s="294"/>
      <c r="E10" s="294"/>
      <c r="F10" s="107"/>
      <c r="G10" s="157"/>
      <c r="H10" s="295"/>
      <c r="I10" s="262"/>
      <c r="J10" s="155">
        <v>279.10000000000002</v>
      </c>
      <c r="K10" s="157"/>
      <c r="L10" s="295"/>
      <c r="M10" s="263"/>
    </row>
    <row r="11" spans="1:13" ht="14.25" customHeight="1" x14ac:dyDescent="0.2">
      <c r="A11" s="267"/>
      <c r="B11" s="271">
        <v>40</v>
      </c>
      <c r="C11" s="294" t="s">
        <v>80</v>
      </c>
      <c r="D11" s="294"/>
      <c r="E11" s="294"/>
      <c r="F11" s="107"/>
      <c r="G11" s="157"/>
      <c r="H11" s="155"/>
      <c r="I11" s="157"/>
      <c r="J11" s="155">
        <v>1195.9000000000001</v>
      </c>
      <c r="K11" s="157"/>
      <c r="L11" s="155">
        <v>1195.9000000000001</v>
      </c>
      <c r="M11" s="103">
        <v>945.9</v>
      </c>
    </row>
    <row r="12" spans="1:13" ht="14.25" customHeight="1" thickBot="1" x14ac:dyDescent="0.25">
      <c r="A12" s="267"/>
      <c r="B12" s="269">
        <v>120</v>
      </c>
      <c r="C12" s="270" t="s">
        <v>52</v>
      </c>
      <c r="D12" s="270"/>
      <c r="E12" s="270"/>
      <c r="F12" s="156"/>
      <c r="G12" s="296"/>
      <c r="H12" s="297"/>
      <c r="I12" s="298"/>
      <c r="J12" s="610">
        <v>913.5</v>
      </c>
      <c r="K12" s="296"/>
      <c r="L12" s="297"/>
      <c r="M12" s="299"/>
    </row>
    <row r="13" spans="1:13" ht="14.25" x14ac:dyDescent="0.2">
      <c r="A13" s="267"/>
      <c r="B13" s="267"/>
      <c r="C13" s="267"/>
      <c r="D13" s="267"/>
      <c r="E13" s="267"/>
      <c r="F13" s="268"/>
      <c r="G13" s="268"/>
      <c r="H13" s="268"/>
      <c r="I13" s="268"/>
      <c r="J13" s="268"/>
      <c r="K13" s="268"/>
      <c r="L13" s="268"/>
      <c r="M13" s="268"/>
    </row>
    <row r="14" spans="1:13" ht="14.25" x14ac:dyDescent="0.2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</row>
    <row r="15" spans="1:13" ht="14.25" x14ac:dyDescent="0.2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</row>
    <row r="16" spans="1:13" ht="14.25" x14ac:dyDescent="0.2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</row>
    <row r="17" spans="1:13" ht="14.25" x14ac:dyDescent="0.2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</row>
    <row r="18" spans="1:13" ht="14.25" x14ac:dyDescent="0.2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</row>
    <row r="19" spans="1:13" ht="14.25" x14ac:dyDescent="0.2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</row>
    <row r="20" spans="1:13" ht="14.25" x14ac:dyDescent="0.2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</row>
    <row r="21" spans="1:13" ht="14.25" x14ac:dyDescent="0.2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</row>
    <row r="22" spans="1:13" ht="14.25" x14ac:dyDescent="0.2">
      <c r="A22" s="267"/>
      <c r="B22" s="267"/>
      <c r="C22" s="267"/>
      <c r="D22" s="267"/>
      <c r="E22" s="267"/>
      <c r="F22" s="267"/>
      <c r="G22" s="267"/>
      <c r="H22" s="267"/>
      <c r="I22" s="267"/>
      <c r="J22" s="606"/>
      <c r="K22" s="606"/>
      <c r="L22" s="267"/>
      <c r="M22" s="267"/>
    </row>
    <row r="23" spans="1:13" ht="14.25" x14ac:dyDescent="0.2">
      <c r="A23" s="267"/>
      <c r="B23" s="267"/>
      <c r="C23" s="267"/>
      <c r="D23" s="267"/>
      <c r="E23" s="267"/>
      <c r="F23" s="267"/>
      <c r="G23" s="267"/>
      <c r="H23" s="267"/>
      <c r="I23" s="267"/>
      <c r="J23" s="434"/>
      <c r="K23" s="434"/>
      <c r="L23" s="267"/>
      <c r="M23" s="267"/>
    </row>
    <row r="24" spans="1:13" ht="14.25" x14ac:dyDescent="0.2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</row>
    <row r="25" spans="1:13" ht="14.25" x14ac:dyDescent="0.2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</row>
    <row r="26" spans="1:13" ht="14.25" x14ac:dyDescent="0.2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1:13" ht="14.25" x14ac:dyDescent="0.2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</row>
    <row r="28" spans="1:13" ht="14.25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13" ht="14.25" x14ac:dyDescent="0.2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13" ht="14.25" x14ac:dyDescent="0.2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13" ht="14.25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13" ht="14.25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</row>
    <row r="33" spans="1:13" ht="14.25" x14ac:dyDescent="0.2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ht="14.25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</row>
    <row r="35" spans="1:13" ht="14.25" x14ac:dyDescent="0.2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1:13" ht="14.25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3" ht="14.25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3" ht="14.25" x14ac:dyDescent="0.2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</row>
    <row r="39" spans="1:13" ht="14.25" x14ac:dyDescent="0.2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3" ht="14.25" x14ac:dyDescent="0.2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</row>
    <row r="41" spans="1:13" ht="14.25" x14ac:dyDescent="0.2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</row>
    <row r="42" spans="1:13" ht="14.25" x14ac:dyDescent="0.2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3" ht="14.25" x14ac:dyDescent="0.2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ht="14.25" x14ac:dyDescent="0.2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ht="14.25" x14ac:dyDescent="0.2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1:13" ht="14.25" x14ac:dyDescent="0.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</row>
    <row r="47" spans="1:13" ht="14.25" x14ac:dyDescent="0.2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ht="14.25" x14ac:dyDescent="0.2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</row>
    <row r="49" spans="1:13" ht="14.25" x14ac:dyDescent="0.2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</row>
    <row r="50" spans="1:13" ht="14.25" x14ac:dyDescent="0.2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</row>
    <row r="51" spans="1:13" ht="14.25" x14ac:dyDescent="0.2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</row>
    <row r="52" spans="1:13" ht="14.25" x14ac:dyDescent="0.2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</row>
    <row r="53" spans="1:13" ht="14.25" x14ac:dyDescent="0.2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</row>
    <row r="54" spans="1:13" ht="14.25" x14ac:dyDescent="0.2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</row>
    <row r="55" spans="1:13" ht="14.25" x14ac:dyDescent="0.2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</row>
    <row r="56" spans="1:13" ht="14.25" x14ac:dyDescent="0.2">
      <c r="A56" s="267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</row>
    <row r="57" spans="1:13" ht="14.25" x14ac:dyDescent="0.2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</row>
    <row r="58" spans="1:13" ht="14.25" x14ac:dyDescent="0.2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</row>
    <row r="59" spans="1:13" ht="14.25" x14ac:dyDescent="0.2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</row>
    <row r="60" spans="1:13" ht="14.25" x14ac:dyDescent="0.2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</row>
    <row r="61" spans="1:13" ht="14.25" x14ac:dyDescent="0.2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</row>
    <row r="62" spans="1:13" ht="14.25" x14ac:dyDescent="0.2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</row>
    <row r="63" spans="1:13" ht="14.25" x14ac:dyDescent="0.2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</row>
    <row r="64" spans="1:13" ht="14.25" x14ac:dyDescent="0.2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</row>
    <row r="65" spans="1:13" ht="14.25" x14ac:dyDescent="0.2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</row>
    <row r="66" spans="1:13" ht="14.25" x14ac:dyDescent="0.2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</row>
    <row r="67" spans="1:13" ht="14.25" x14ac:dyDescent="0.2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</row>
    <row r="68" spans="1:13" ht="14.25" x14ac:dyDescent="0.2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</row>
    <row r="69" spans="1:13" ht="14.25" x14ac:dyDescent="0.2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P47"/>
  <sheetViews>
    <sheetView topLeftCell="C1" zoomScale="110" zoomScaleNormal="110" workbookViewId="0">
      <selection activeCell="J28" sqref="J28"/>
    </sheetView>
  </sheetViews>
  <sheetFormatPr baseColWidth="10" defaultRowHeight="14.25" x14ac:dyDescent="0.2"/>
  <cols>
    <col min="1" max="1" width="4.28515625" style="21" customWidth="1"/>
    <col min="2" max="2" width="4.42578125" style="21" customWidth="1"/>
    <col min="3" max="3" width="7.5703125" style="21" customWidth="1"/>
    <col min="4" max="10" width="14.28515625" style="21" customWidth="1"/>
    <col min="11" max="11" width="12.140625" style="21" customWidth="1"/>
    <col min="12" max="16384" width="11.42578125" style="21"/>
  </cols>
  <sheetData>
    <row r="1" spans="1:16" ht="18.75" customHeight="1" x14ac:dyDescent="0.2"/>
    <row r="2" spans="1:16" ht="18.75" customHeight="1" x14ac:dyDescent="0.2">
      <c r="A2" s="22" t="s">
        <v>259</v>
      </c>
      <c r="B2" s="23"/>
      <c r="C2" s="23"/>
      <c r="D2" s="24"/>
      <c r="E2" s="24"/>
      <c r="F2" s="24"/>
    </row>
    <row r="3" spans="1:16" ht="14.25" customHeight="1" x14ac:dyDescent="0.2">
      <c r="A3" s="22"/>
      <c r="B3" s="23"/>
      <c r="C3" s="23"/>
      <c r="D3" s="24"/>
      <c r="E3" s="24"/>
      <c r="F3" s="24"/>
    </row>
    <row r="4" spans="1:16" ht="14.25" customHeight="1" x14ac:dyDescent="0.2">
      <c r="A4" s="22"/>
      <c r="B4" s="25" t="s">
        <v>258</v>
      </c>
      <c r="C4" s="25"/>
      <c r="D4" s="24"/>
      <c r="E4" s="24"/>
      <c r="F4" s="24"/>
    </row>
    <row r="5" spans="1:16" ht="14.25" customHeight="1" x14ac:dyDescent="0.2">
      <c r="A5" s="22"/>
      <c r="B5" s="23"/>
      <c r="C5" s="23"/>
      <c r="D5" s="24"/>
      <c r="E5" s="24"/>
      <c r="F5" s="24"/>
    </row>
    <row r="6" spans="1:16" ht="14.25" customHeight="1" x14ac:dyDescent="0.2">
      <c r="B6" s="23"/>
      <c r="C6" s="23"/>
      <c r="D6" s="24"/>
      <c r="E6" s="24"/>
      <c r="F6" s="24"/>
      <c r="N6" s="442"/>
      <c r="O6" s="442"/>
    </row>
    <row r="7" spans="1:16" ht="21" customHeight="1" x14ac:dyDescent="0.2">
      <c r="B7" s="31"/>
      <c r="C7" s="31"/>
      <c r="D7" s="619" t="s">
        <v>592</v>
      </c>
      <c r="E7" s="639"/>
      <c r="F7" s="619" t="s">
        <v>593</v>
      </c>
      <c r="G7" s="639"/>
      <c r="H7" s="619" t="s">
        <v>594</v>
      </c>
      <c r="I7" s="639"/>
      <c r="J7" s="619" t="s">
        <v>595</v>
      </c>
      <c r="K7" s="620"/>
      <c r="L7" s="620"/>
      <c r="M7" s="639"/>
      <c r="N7" s="617" t="s">
        <v>596</v>
      </c>
      <c r="O7" s="617" t="s">
        <v>597</v>
      </c>
    </row>
    <row r="8" spans="1:16" ht="42" customHeight="1" thickBot="1" x14ac:dyDescent="0.25">
      <c r="B8" s="31"/>
      <c r="C8" s="31"/>
      <c r="D8" s="236" t="s">
        <v>600</v>
      </c>
      <c r="E8" s="411" t="s">
        <v>601</v>
      </c>
      <c r="F8" s="411" t="s">
        <v>598</v>
      </c>
      <c r="G8" s="411" t="s">
        <v>599</v>
      </c>
      <c r="H8" s="411" t="s">
        <v>600</v>
      </c>
      <c r="I8" s="411" t="s">
        <v>601</v>
      </c>
      <c r="J8" s="411" t="s">
        <v>602</v>
      </c>
      <c r="K8" s="411" t="s">
        <v>603</v>
      </c>
      <c r="L8" s="411" t="s">
        <v>604</v>
      </c>
      <c r="M8" s="411" t="s">
        <v>554</v>
      </c>
      <c r="N8" s="682"/>
      <c r="O8" s="682"/>
    </row>
    <row r="9" spans="1:16" ht="14.25" customHeight="1" x14ac:dyDescent="0.2">
      <c r="B9" s="191"/>
      <c r="C9" s="554" t="s">
        <v>605</v>
      </c>
      <c r="D9" s="105">
        <v>26090.152999999998</v>
      </c>
      <c r="E9" s="154"/>
      <c r="F9" s="154"/>
      <c r="G9" s="154"/>
      <c r="H9" s="154"/>
      <c r="I9" s="154"/>
      <c r="J9" s="154">
        <v>1021.5839999999999</v>
      </c>
      <c r="K9" s="154"/>
      <c r="L9" s="154"/>
      <c r="M9" s="154">
        <v>1021.5839999999999</v>
      </c>
      <c r="N9" s="302"/>
      <c r="O9" s="614">
        <v>2.5000000000000001E-2</v>
      </c>
      <c r="P9" s="613"/>
    </row>
    <row r="10" spans="1:16" ht="14.25" customHeight="1" thickBot="1" x14ac:dyDescent="0.25">
      <c r="B10" s="447"/>
      <c r="C10" s="555" t="s">
        <v>554</v>
      </c>
      <c r="D10" s="158">
        <v>26090.152999999998</v>
      </c>
      <c r="E10" s="159"/>
      <c r="F10" s="159"/>
      <c r="G10" s="159"/>
      <c r="H10" s="159"/>
      <c r="I10" s="159"/>
      <c r="J10" s="159">
        <v>1021.5839999999999</v>
      </c>
      <c r="K10" s="159"/>
      <c r="L10" s="159"/>
      <c r="M10" s="159">
        <v>1021.5839999999999</v>
      </c>
      <c r="N10" s="300"/>
      <c r="O10" s="301">
        <v>2.5000000000000001E-2</v>
      </c>
    </row>
    <row r="11" spans="1:16" ht="14.25" customHeight="1" x14ac:dyDescent="0.2"/>
    <row r="12" spans="1:16" ht="14.25" customHeight="1" x14ac:dyDescent="0.2">
      <c r="C12" s="556" t="s">
        <v>606</v>
      </c>
    </row>
    <row r="13" spans="1:16" ht="14.25" customHeight="1" x14ac:dyDescent="0.2"/>
    <row r="14" spans="1:16" ht="14.25" customHeight="1" x14ac:dyDescent="0.2"/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I10"/>
  <sheetViews>
    <sheetView zoomScale="110" zoomScaleNormal="110" workbookViewId="0">
      <selection activeCell="G5" sqref="G5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10" width="14.28515625" style="21" customWidth="1"/>
    <col min="11" max="16384" width="11.42578125" style="21"/>
  </cols>
  <sheetData>
    <row r="1" spans="1:9" ht="18.75" customHeight="1" x14ac:dyDescent="0.2"/>
    <row r="2" spans="1:9" ht="18.75" customHeight="1" x14ac:dyDescent="0.2">
      <c r="A2" s="22" t="s">
        <v>238</v>
      </c>
      <c r="B2" s="22"/>
      <c r="C2" s="23"/>
      <c r="D2" s="24"/>
      <c r="E2" s="24"/>
      <c r="F2" s="24"/>
    </row>
    <row r="3" spans="1:9" ht="14.25" customHeight="1" x14ac:dyDescent="0.2">
      <c r="A3" s="22"/>
      <c r="B3" s="22"/>
      <c r="C3" s="23"/>
      <c r="D3" s="24"/>
      <c r="E3" s="24"/>
      <c r="F3" s="24"/>
    </row>
    <row r="4" spans="1:9" ht="14.25" customHeight="1" x14ac:dyDescent="0.2">
      <c r="A4" s="22"/>
      <c r="B4" s="25" t="s">
        <v>258</v>
      </c>
      <c r="D4" s="24"/>
      <c r="E4" s="24"/>
      <c r="F4" s="24"/>
    </row>
    <row r="5" spans="1:9" ht="14.25" customHeight="1" thickBot="1" x14ac:dyDescent="0.25">
      <c r="A5" s="22"/>
      <c r="B5" s="22"/>
      <c r="C5" s="23"/>
      <c r="D5" s="32"/>
      <c r="E5" s="24"/>
      <c r="F5" s="24"/>
    </row>
    <row r="6" spans="1:9" ht="14.25" customHeight="1" x14ac:dyDescent="0.2">
      <c r="C6" s="31"/>
      <c r="D6" s="333"/>
    </row>
    <row r="7" spans="1:9" ht="14.25" customHeight="1" thickBot="1" x14ac:dyDescent="0.25">
      <c r="B7" s="442"/>
      <c r="C7" s="43"/>
      <c r="D7" s="572"/>
    </row>
    <row r="8" spans="1:9" ht="14.25" customHeight="1" x14ac:dyDescent="0.2">
      <c r="B8" s="683" t="s">
        <v>607</v>
      </c>
      <c r="C8" s="684"/>
      <c r="D8" s="573">
        <v>13887</v>
      </c>
      <c r="I8" s="268"/>
    </row>
    <row r="9" spans="1:9" ht="14.25" customHeight="1" x14ac:dyDescent="0.2">
      <c r="B9" s="685" t="s">
        <v>608</v>
      </c>
      <c r="C9" s="686"/>
      <c r="D9" s="570">
        <v>2.5000000000000001E-2</v>
      </c>
      <c r="I9" s="612"/>
    </row>
    <row r="10" spans="1:9" ht="14.25" customHeight="1" thickBot="1" x14ac:dyDescent="0.25">
      <c r="B10" s="687" t="s">
        <v>609</v>
      </c>
      <c r="C10" s="688"/>
      <c r="D10" s="571">
        <v>347</v>
      </c>
      <c r="I10" s="268"/>
    </row>
  </sheetData>
  <mergeCells count="3">
    <mergeCell ref="B8:C8"/>
    <mergeCell ref="B9:C9"/>
    <mergeCell ref="B10:C10"/>
  </mergeCells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00B050"/>
  </sheetPr>
  <dimension ref="A1:K48"/>
  <sheetViews>
    <sheetView tabSelected="1" topLeftCell="A79" zoomScale="110" zoomScaleNormal="110" workbookViewId="0">
      <selection activeCell="D100" sqref="D100"/>
    </sheetView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181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461</v>
      </c>
      <c r="C4" s="24"/>
      <c r="D4" s="24"/>
      <c r="E4" s="24"/>
    </row>
    <row r="5" spans="1:9" ht="14.25" customHeight="1" x14ac:dyDescent="0.2">
      <c r="A5" s="22"/>
      <c r="B5" s="27"/>
      <c r="C5" s="35" t="s">
        <v>43</v>
      </c>
      <c r="D5" s="36" t="s">
        <v>44</v>
      </c>
      <c r="E5" s="36" t="s">
        <v>45</v>
      </c>
      <c r="F5" s="36" t="s">
        <v>48</v>
      </c>
      <c r="G5" s="36" t="s">
        <v>49</v>
      </c>
      <c r="H5" s="36" t="s">
        <v>50</v>
      </c>
      <c r="I5" s="49" t="s">
        <v>51</v>
      </c>
    </row>
    <row r="6" spans="1:9" ht="14.25" customHeight="1" x14ac:dyDescent="0.2">
      <c r="B6" s="31"/>
      <c r="C6" s="615" t="s">
        <v>610</v>
      </c>
      <c r="D6" s="617" t="s">
        <v>611</v>
      </c>
      <c r="E6" s="619" t="s">
        <v>612</v>
      </c>
      <c r="F6" s="620"/>
      <c r="G6" s="620"/>
      <c r="H6" s="620"/>
      <c r="I6" s="621"/>
    </row>
    <row r="7" spans="1:9" ht="33.75" customHeight="1" thickBot="1" x14ac:dyDescent="0.25">
      <c r="B7" s="31"/>
      <c r="C7" s="616"/>
      <c r="D7" s="618"/>
      <c r="E7" s="37" t="s">
        <v>613</v>
      </c>
      <c r="F7" s="37" t="s">
        <v>614</v>
      </c>
      <c r="G7" s="37" t="s">
        <v>615</v>
      </c>
      <c r="H7" s="37" t="s">
        <v>616</v>
      </c>
      <c r="I7" s="412" t="s">
        <v>617</v>
      </c>
    </row>
    <row r="8" spans="1:9" x14ac:dyDescent="0.2">
      <c r="B8" s="249" t="s">
        <v>618</v>
      </c>
      <c r="C8" s="234"/>
      <c r="D8" s="235"/>
      <c r="E8" s="235"/>
      <c r="F8" s="235"/>
      <c r="G8" s="235"/>
      <c r="H8" s="235"/>
      <c r="I8" s="250"/>
    </row>
    <row r="9" spans="1:9" ht="14.25" customHeight="1" x14ac:dyDescent="0.2">
      <c r="B9" s="85" t="s">
        <v>619</v>
      </c>
      <c r="C9" s="57">
        <v>19.161000000000001</v>
      </c>
      <c r="D9" s="58"/>
      <c r="E9" s="58"/>
      <c r="F9" s="58"/>
      <c r="G9" s="58"/>
      <c r="H9" s="58"/>
      <c r="I9" s="59"/>
    </row>
    <row r="10" spans="1:9" ht="14.25" customHeight="1" x14ac:dyDescent="0.2">
      <c r="B10" s="84" t="s">
        <v>620</v>
      </c>
      <c r="C10" s="57">
        <v>1061.395</v>
      </c>
      <c r="D10" s="58"/>
      <c r="E10" s="40"/>
      <c r="F10" s="58"/>
      <c r="G10" s="58"/>
      <c r="H10" s="58"/>
      <c r="I10" s="59"/>
    </row>
    <row r="11" spans="1:9" ht="14.25" customHeight="1" x14ac:dyDescent="0.2">
      <c r="B11" s="84" t="s">
        <v>621</v>
      </c>
      <c r="C11" s="57">
        <v>22742.646000000001</v>
      </c>
      <c r="D11" s="58"/>
      <c r="E11" s="58"/>
      <c r="F11" s="58"/>
      <c r="G11" s="58"/>
      <c r="H11" s="40"/>
      <c r="I11" s="59"/>
    </row>
    <row r="12" spans="1:9" ht="14.25" customHeight="1" x14ac:dyDescent="0.2">
      <c r="B12" s="84" t="s">
        <v>622</v>
      </c>
      <c r="C12" s="57">
        <v>1195.992</v>
      </c>
      <c r="D12" s="58"/>
      <c r="E12" s="40"/>
      <c r="F12" s="58"/>
      <c r="G12" s="58"/>
      <c r="H12" s="40"/>
      <c r="I12" s="59"/>
    </row>
    <row r="13" spans="1:9" ht="14.25" customHeight="1" x14ac:dyDescent="0.2">
      <c r="B13" s="83" t="s">
        <v>623</v>
      </c>
      <c r="C13" s="57">
        <v>840.21600000000001</v>
      </c>
      <c r="D13" s="58"/>
      <c r="E13" s="40"/>
      <c r="F13" s="40"/>
      <c r="G13" s="58"/>
      <c r="H13" s="58"/>
      <c r="I13" s="50"/>
    </row>
    <row r="14" spans="1:9" ht="14.25" customHeight="1" x14ac:dyDescent="0.2">
      <c r="B14" s="52" t="s">
        <v>624</v>
      </c>
      <c r="C14" s="39">
        <v>0</v>
      </c>
      <c r="D14" s="58"/>
      <c r="E14" s="40"/>
      <c r="F14" s="58"/>
      <c r="G14" s="58"/>
      <c r="H14" s="40"/>
      <c r="I14" s="59"/>
    </row>
    <row r="15" spans="1:9" ht="14.25" customHeight="1" x14ac:dyDescent="0.2">
      <c r="B15" s="52" t="s">
        <v>625</v>
      </c>
      <c r="C15" s="57">
        <v>241.3</v>
      </c>
      <c r="D15" s="40"/>
      <c r="E15" s="58"/>
      <c r="F15" s="40"/>
      <c r="G15" s="58"/>
      <c r="H15" s="40"/>
      <c r="I15" s="59"/>
    </row>
    <row r="16" spans="1:9" ht="14.25" customHeight="1" x14ac:dyDescent="0.2">
      <c r="B16" s="52" t="s">
        <v>626</v>
      </c>
      <c r="C16" s="57">
        <v>167.46899999999999</v>
      </c>
      <c r="D16" s="58"/>
      <c r="E16" s="58"/>
      <c r="F16" s="40"/>
      <c r="G16" s="58"/>
      <c r="H16" s="40"/>
      <c r="I16" s="59"/>
    </row>
    <row r="17" spans="2:9" ht="14.25" customHeight="1" x14ac:dyDescent="0.2">
      <c r="B17" s="52" t="s">
        <v>627</v>
      </c>
      <c r="C17" s="57"/>
      <c r="D17" s="58"/>
      <c r="E17" s="58"/>
      <c r="F17" s="40"/>
      <c r="G17" s="58"/>
      <c r="H17" s="40"/>
      <c r="I17" s="59"/>
    </row>
    <row r="18" spans="2:9" ht="14.25" customHeight="1" x14ac:dyDescent="0.2">
      <c r="B18" s="52" t="s">
        <v>628</v>
      </c>
      <c r="C18" s="57">
        <v>16.305</v>
      </c>
      <c r="D18" s="58"/>
      <c r="E18" s="58"/>
      <c r="F18" s="40"/>
      <c r="G18" s="58"/>
      <c r="H18" s="40"/>
      <c r="I18" s="59"/>
    </row>
    <row r="19" spans="2:9" ht="14.25" customHeight="1" x14ac:dyDescent="0.2">
      <c r="B19" s="52" t="s">
        <v>629</v>
      </c>
      <c r="C19" s="57">
        <v>42.12</v>
      </c>
      <c r="D19" s="58"/>
      <c r="E19" s="58"/>
      <c r="F19" s="40"/>
      <c r="G19" s="58"/>
      <c r="H19" s="58"/>
      <c r="I19" s="59"/>
    </row>
    <row r="20" spans="2:9" ht="14.25" customHeight="1" x14ac:dyDescent="0.2">
      <c r="B20" s="53" t="s">
        <v>630</v>
      </c>
      <c r="C20" s="41">
        <v>26251.561000000002</v>
      </c>
      <c r="D20" s="42"/>
      <c r="E20" s="81"/>
      <c r="F20" s="42"/>
      <c r="G20" s="42"/>
      <c r="H20" s="42"/>
      <c r="I20" s="54"/>
    </row>
    <row r="21" spans="2:9" ht="14.25" customHeight="1" x14ac:dyDescent="0.2">
      <c r="B21" s="248" t="s">
        <v>631</v>
      </c>
      <c r="C21" s="232"/>
      <c r="D21" s="225"/>
      <c r="E21" s="225"/>
      <c r="F21" s="225"/>
      <c r="G21" s="225"/>
      <c r="H21" s="225"/>
      <c r="I21" s="224"/>
    </row>
    <row r="22" spans="2:9" ht="14.25" customHeight="1" x14ac:dyDescent="0.2">
      <c r="B22" s="86" t="s">
        <v>632</v>
      </c>
      <c r="C22" s="57">
        <v>150.245</v>
      </c>
      <c r="D22" s="58"/>
      <c r="E22" s="58"/>
      <c r="F22" s="58"/>
      <c r="G22" s="58"/>
      <c r="H22" s="58"/>
      <c r="I22" s="59"/>
    </row>
    <row r="23" spans="2:9" ht="14.25" customHeight="1" x14ac:dyDescent="0.2">
      <c r="B23" s="86" t="s">
        <v>633</v>
      </c>
      <c r="C23" s="39">
        <v>16088.487999999999</v>
      </c>
      <c r="D23" s="58"/>
      <c r="E23" s="40"/>
      <c r="F23" s="58"/>
      <c r="G23" s="58"/>
      <c r="H23" s="58"/>
      <c r="I23" s="50"/>
    </row>
    <row r="24" spans="2:9" ht="14.25" customHeight="1" x14ac:dyDescent="0.2">
      <c r="B24" s="86" t="s">
        <v>634</v>
      </c>
      <c r="C24" s="39">
        <v>6057.6469999999999</v>
      </c>
      <c r="D24" s="58"/>
      <c r="E24" s="40"/>
      <c r="F24" s="58"/>
      <c r="G24" s="58"/>
      <c r="H24" s="58"/>
      <c r="I24" s="50"/>
    </row>
    <row r="25" spans="2:9" ht="14.25" customHeight="1" x14ac:dyDescent="0.2">
      <c r="B25" s="52" t="s">
        <v>663</v>
      </c>
      <c r="C25" s="39"/>
      <c r="D25" s="58"/>
      <c r="E25" s="40"/>
      <c r="F25" s="58"/>
      <c r="G25" s="58"/>
      <c r="H25" s="58"/>
      <c r="I25" s="50"/>
    </row>
    <row r="26" spans="2:9" ht="14.25" customHeight="1" x14ac:dyDescent="0.2">
      <c r="B26" s="52" t="s">
        <v>664</v>
      </c>
      <c r="C26" s="39"/>
      <c r="D26" s="58"/>
      <c r="E26" s="40"/>
      <c r="F26" s="58"/>
      <c r="G26" s="58"/>
      <c r="H26" s="58"/>
      <c r="I26" s="50"/>
    </row>
    <row r="27" spans="2:9" ht="14.25" customHeight="1" x14ac:dyDescent="0.2">
      <c r="B27" s="52" t="s">
        <v>635</v>
      </c>
      <c r="C27" s="39">
        <v>209.65799999999999</v>
      </c>
      <c r="D27" s="58"/>
      <c r="E27" s="40"/>
      <c r="F27" s="58"/>
      <c r="G27" s="58"/>
      <c r="H27" s="58"/>
      <c r="I27" s="50"/>
    </row>
    <row r="28" spans="2:9" ht="14.25" customHeight="1" x14ac:dyDescent="0.2">
      <c r="B28" s="52" t="s">
        <v>405</v>
      </c>
      <c r="C28" s="39">
        <v>250.88900000000001</v>
      </c>
      <c r="D28" s="58"/>
      <c r="E28" s="40"/>
      <c r="F28" s="58"/>
      <c r="G28" s="58"/>
      <c r="H28" s="58"/>
      <c r="I28" s="50"/>
    </row>
    <row r="29" spans="2:9" ht="14.25" customHeight="1" x14ac:dyDescent="0.2">
      <c r="B29" s="255" t="s">
        <v>636</v>
      </c>
      <c r="C29" s="41">
        <v>22756.927</v>
      </c>
      <c r="D29" s="81"/>
      <c r="E29" s="42"/>
      <c r="F29" s="81"/>
      <c r="G29" s="42"/>
      <c r="H29" s="42"/>
      <c r="I29" s="54"/>
    </row>
    <row r="30" spans="2:9" ht="14.25" customHeight="1" x14ac:dyDescent="0.2">
      <c r="B30" s="248" t="s">
        <v>404</v>
      </c>
      <c r="C30" s="232"/>
      <c r="D30" s="225"/>
      <c r="E30" s="225"/>
      <c r="F30" s="225"/>
      <c r="G30" s="225"/>
      <c r="H30" s="225"/>
      <c r="I30" s="225"/>
    </row>
    <row r="31" spans="2:9" ht="14.25" customHeight="1" x14ac:dyDescent="0.2">
      <c r="B31" s="52" t="s">
        <v>637</v>
      </c>
      <c r="C31" s="39">
        <v>1089.8630000000001</v>
      </c>
      <c r="D31" s="39"/>
      <c r="E31" s="40"/>
      <c r="F31" s="40"/>
      <c r="G31" s="40"/>
      <c r="H31" s="40"/>
      <c r="I31" s="50"/>
    </row>
    <row r="32" spans="2:9" ht="14.25" customHeight="1" x14ac:dyDescent="0.2">
      <c r="B32" s="52" t="s">
        <v>638</v>
      </c>
      <c r="C32" s="39">
        <v>98.497</v>
      </c>
      <c r="D32" s="39"/>
      <c r="E32" s="40"/>
      <c r="F32" s="40"/>
      <c r="G32" s="40"/>
      <c r="H32" s="40"/>
      <c r="I32" s="50"/>
    </row>
    <row r="33" spans="2:11" ht="14.25" customHeight="1" x14ac:dyDescent="0.2">
      <c r="B33" s="52" t="s">
        <v>643</v>
      </c>
      <c r="C33" s="39">
        <v>100</v>
      </c>
      <c r="D33" s="39"/>
      <c r="E33" s="40"/>
      <c r="F33" s="40"/>
      <c r="G33" s="40"/>
      <c r="H33" s="40"/>
      <c r="I33" s="50"/>
    </row>
    <row r="34" spans="2:11" ht="14.25" customHeight="1" x14ac:dyDescent="0.2">
      <c r="B34" s="52" t="s">
        <v>639</v>
      </c>
      <c r="C34" s="39">
        <v>395.84399999999999</v>
      </c>
      <c r="D34" s="39"/>
      <c r="E34" s="40"/>
      <c r="F34" s="40"/>
      <c r="G34" s="40"/>
      <c r="H34" s="40"/>
      <c r="I34" s="50"/>
    </row>
    <row r="35" spans="2:11" ht="14.25" customHeight="1" x14ac:dyDescent="0.2">
      <c r="B35" s="52" t="s">
        <v>640</v>
      </c>
      <c r="C35" s="39"/>
      <c r="D35" s="39"/>
      <c r="E35" s="40"/>
      <c r="F35" s="40"/>
      <c r="G35" s="40"/>
      <c r="H35" s="40"/>
      <c r="I35" s="50"/>
    </row>
    <row r="36" spans="2:11" ht="14.25" customHeight="1" x14ac:dyDescent="0.2">
      <c r="B36" s="52" t="s">
        <v>641</v>
      </c>
      <c r="C36" s="39">
        <v>1646.336</v>
      </c>
      <c r="D36" s="39"/>
      <c r="E36" s="40"/>
      <c r="F36" s="40"/>
      <c r="G36" s="40"/>
      <c r="H36" s="40"/>
      <c r="I36" s="50"/>
    </row>
    <row r="37" spans="2:11" ht="14.25" customHeight="1" x14ac:dyDescent="0.2">
      <c r="B37" s="52" t="s">
        <v>642</v>
      </c>
      <c r="C37" s="39"/>
      <c r="D37" s="39"/>
      <c r="E37" s="40"/>
      <c r="F37" s="40"/>
      <c r="G37" s="40"/>
      <c r="H37" s="40"/>
      <c r="I37" s="50"/>
    </row>
    <row r="38" spans="2:11" ht="14.25" customHeight="1" x14ac:dyDescent="0.2">
      <c r="B38" s="52" t="s">
        <v>644</v>
      </c>
      <c r="C38" s="39">
        <v>158.74600000000001</v>
      </c>
      <c r="D38" s="39"/>
      <c r="E38" s="40"/>
      <c r="F38" s="40"/>
      <c r="G38" s="40"/>
      <c r="H38" s="40"/>
      <c r="I38" s="50"/>
    </row>
    <row r="39" spans="2:11" ht="14.25" customHeight="1" x14ac:dyDescent="0.2">
      <c r="B39" s="52" t="s">
        <v>645</v>
      </c>
      <c r="C39" s="39"/>
      <c r="D39" s="39"/>
      <c r="E39" s="40"/>
      <c r="F39" s="40"/>
      <c r="G39" s="58"/>
      <c r="H39" s="40"/>
      <c r="I39" s="50"/>
      <c r="J39" s="254"/>
      <c r="K39" s="254"/>
    </row>
    <row r="40" spans="2:11" ht="14.25" customHeight="1" x14ac:dyDescent="0.2">
      <c r="B40" s="53" t="s">
        <v>646</v>
      </c>
      <c r="C40" s="41">
        <v>3494.6350000000002</v>
      </c>
      <c r="D40" s="41"/>
      <c r="E40" s="42"/>
      <c r="F40" s="42"/>
      <c r="G40" s="42"/>
      <c r="H40" s="42"/>
      <c r="I40" s="54"/>
      <c r="J40" s="254"/>
    </row>
    <row r="41" spans="2:11" ht="14.25" customHeight="1" x14ac:dyDescent="0.2">
      <c r="B41" s="248"/>
      <c r="C41" s="232"/>
      <c r="D41" s="225"/>
      <c r="E41" s="225"/>
      <c r="F41" s="225"/>
      <c r="G41" s="225"/>
      <c r="H41" s="225"/>
      <c r="I41" s="224"/>
    </row>
    <row r="42" spans="2:11" ht="14.25" customHeight="1" thickBot="1" x14ac:dyDescent="0.25">
      <c r="B42" s="55" t="s">
        <v>647</v>
      </c>
      <c r="C42" s="56">
        <v>26251.561000000002</v>
      </c>
      <c r="D42" s="46"/>
      <c r="E42" s="46"/>
      <c r="F42" s="46"/>
      <c r="G42" s="46"/>
      <c r="H42" s="46"/>
      <c r="I42" s="51"/>
    </row>
    <row r="43" spans="2:11" ht="14.25" customHeight="1" x14ac:dyDescent="0.2">
      <c r="B43" s="256"/>
      <c r="C43" s="257"/>
      <c r="D43" s="258"/>
      <c r="E43" s="259"/>
      <c r="F43" s="259"/>
      <c r="G43" s="259"/>
      <c r="H43" s="259"/>
      <c r="I43" s="260"/>
    </row>
    <row r="44" spans="2:11" ht="14.25" customHeight="1" x14ac:dyDescent="0.2">
      <c r="B44" s="52"/>
      <c r="C44" s="39"/>
      <c r="D44" s="58"/>
      <c r="E44" s="40"/>
      <c r="F44" s="40"/>
      <c r="G44" s="40"/>
      <c r="H44" s="40"/>
      <c r="I44" s="50"/>
    </row>
    <row r="45" spans="2:11" ht="14.25" customHeight="1" x14ac:dyDescent="0.2">
      <c r="B45" s="52"/>
      <c r="C45" s="39"/>
      <c r="D45" s="58"/>
      <c r="E45" s="40"/>
      <c r="F45" s="40"/>
      <c r="G45" s="58"/>
      <c r="H45" s="40"/>
      <c r="I45" s="50"/>
    </row>
    <row r="46" spans="2:11" ht="14.25" customHeight="1" x14ac:dyDescent="0.2">
      <c r="B46" s="53"/>
      <c r="C46" s="41"/>
      <c r="D46" s="42"/>
      <c r="E46" s="42"/>
      <c r="F46" s="42"/>
      <c r="G46" s="42"/>
      <c r="H46" s="42"/>
      <c r="I46" s="54"/>
    </row>
    <row r="47" spans="2:11" ht="14.25" customHeight="1" x14ac:dyDescent="0.2">
      <c r="B47" s="248"/>
      <c r="C47" s="232"/>
      <c r="D47" s="225"/>
      <c r="E47" s="225"/>
      <c r="F47" s="225"/>
      <c r="G47" s="225"/>
      <c r="H47" s="225"/>
      <c r="I47" s="224"/>
    </row>
    <row r="48" spans="2:11" ht="14.25" customHeight="1" thickBot="1" x14ac:dyDescent="0.25">
      <c r="B48" s="55"/>
      <c r="C48" s="56"/>
      <c r="D48" s="46"/>
      <c r="E48" s="46"/>
      <c r="F48" s="46"/>
      <c r="G48" s="46"/>
      <c r="H48" s="46"/>
      <c r="I48" s="51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00B050"/>
  </sheetPr>
  <dimension ref="A1:F22"/>
  <sheetViews>
    <sheetView zoomScale="150" zoomScaleNormal="150" workbookViewId="0">
      <selection activeCell="E2" sqref="E2"/>
    </sheetView>
  </sheetViews>
  <sheetFormatPr baseColWidth="10" defaultRowHeight="14.25" x14ac:dyDescent="0.2"/>
  <cols>
    <col min="1" max="1" width="4.28515625" style="21" customWidth="1"/>
    <col min="2" max="2" width="29.5703125" style="21" customWidth="1"/>
    <col min="3" max="3" width="23.7109375" style="21" customWidth="1"/>
    <col min="4" max="4" width="36.42578125" style="2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242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461</v>
      </c>
      <c r="C4" s="26"/>
      <c r="D4" s="24"/>
    </row>
    <row r="5" spans="1:6" ht="14.25" customHeight="1" x14ac:dyDescent="0.2">
      <c r="B5" s="562" t="s">
        <v>43</v>
      </c>
      <c r="C5" s="562" t="s">
        <v>45</v>
      </c>
      <c r="D5" s="562" t="s">
        <v>45</v>
      </c>
      <c r="E5" s="562" t="s">
        <v>51</v>
      </c>
      <c r="F5" s="442"/>
    </row>
    <row r="6" spans="1:6" ht="14.25" customHeight="1" thickBot="1" x14ac:dyDescent="0.25">
      <c r="B6" s="563" t="s">
        <v>444</v>
      </c>
      <c r="C6" s="563" t="s">
        <v>445</v>
      </c>
      <c r="D6" s="563" t="s">
        <v>446</v>
      </c>
      <c r="E6" s="563" t="s">
        <v>447</v>
      </c>
      <c r="F6" s="442"/>
    </row>
    <row r="7" spans="1:6" x14ac:dyDescent="0.2">
      <c r="B7" s="564" t="s">
        <v>651</v>
      </c>
      <c r="C7" s="567" t="s">
        <v>448</v>
      </c>
      <c r="D7" s="567" t="s">
        <v>449</v>
      </c>
      <c r="E7" s="567" t="s">
        <v>450</v>
      </c>
      <c r="F7" s="442"/>
    </row>
    <row r="8" spans="1:6" ht="14.25" customHeight="1" x14ac:dyDescent="0.2">
      <c r="B8" s="565" t="s">
        <v>652</v>
      </c>
      <c r="C8" s="568" t="s">
        <v>448</v>
      </c>
      <c r="D8" s="568" t="s">
        <v>449</v>
      </c>
      <c r="E8" s="568" t="s">
        <v>451</v>
      </c>
      <c r="F8" s="442"/>
    </row>
    <row r="9" spans="1:6" ht="14.25" customHeight="1" x14ac:dyDescent="0.2">
      <c r="B9" s="565" t="s">
        <v>653</v>
      </c>
      <c r="C9" s="568" t="s">
        <v>448</v>
      </c>
      <c r="D9" s="568" t="s">
        <v>449</v>
      </c>
      <c r="E9" s="568" t="s">
        <v>451</v>
      </c>
      <c r="F9" s="442"/>
    </row>
    <row r="10" spans="1:6" ht="14.25" customHeight="1" x14ac:dyDescent="0.2">
      <c r="B10" s="565" t="s">
        <v>654</v>
      </c>
      <c r="C10" s="568" t="s">
        <v>448</v>
      </c>
      <c r="D10" s="568" t="s">
        <v>449</v>
      </c>
      <c r="E10" s="568" t="s">
        <v>655</v>
      </c>
      <c r="F10" s="442"/>
    </row>
    <row r="11" spans="1:6" ht="14.25" customHeight="1" x14ac:dyDescent="0.2">
      <c r="B11" s="565" t="s">
        <v>452</v>
      </c>
      <c r="C11" s="568" t="s">
        <v>453</v>
      </c>
      <c r="D11" s="568" t="s">
        <v>449</v>
      </c>
      <c r="E11" s="568" t="s">
        <v>454</v>
      </c>
      <c r="F11" s="442"/>
    </row>
    <row r="12" spans="1:6" ht="14.25" customHeight="1" x14ac:dyDescent="0.2">
      <c r="B12" s="565" t="s">
        <v>455</v>
      </c>
      <c r="C12" s="568" t="s">
        <v>453</v>
      </c>
      <c r="D12" s="568" t="s">
        <v>456</v>
      </c>
      <c r="E12" s="568" t="s">
        <v>457</v>
      </c>
      <c r="F12" s="442"/>
    </row>
    <row r="13" spans="1:6" ht="14.25" customHeight="1" x14ac:dyDescent="0.2">
      <c r="B13" s="565" t="s">
        <v>244</v>
      </c>
      <c r="C13" s="568" t="s">
        <v>449</v>
      </c>
      <c r="D13" s="568" t="s">
        <v>456</v>
      </c>
      <c r="E13" s="568" t="s">
        <v>458</v>
      </c>
      <c r="F13" s="442"/>
    </row>
    <row r="14" spans="1:6" ht="14.25" customHeight="1" x14ac:dyDescent="0.2">
      <c r="B14" s="565" t="s">
        <v>245</v>
      </c>
      <c r="C14" s="568" t="s">
        <v>449</v>
      </c>
      <c r="D14" s="568" t="s">
        <v>456</v>
      </c>
      <c r="E14" s="568" t="s">
        <v>458</v>
      </c>
      <c r="F14" s="442"/>
    </row>
    <row r="15" spans="1:6" ht="14.25" customHeight="1" x14ac:dyDescent="0.2">
      <c r="B15" s="565" t="s">
        <v>246</v>
      </c>
      <c r="C15" s="568" t="s">
        <v>449</v>
      </c>
      <c r="D15" s="568" t="s">
        <v>456</v>
      </c>
      <c r="E15" s="568" t="s">
        <v>459</v>
      </c>
      <c r="F15" s="442"/>
    </row>
    <row r="16" spans="1:6" ht="14.25" customHeight="1" thickBot="1" x14ac:dyDescent="0.25">
      <c r="B16" s="566" t="s">
        <v>460</v>
      </c>
      <c r="C16" s="569" t="s">
        <v>449</v>
      </c>
      <c r="D16" s="569" t="s">
        <v>456</v>
      </c>
      <c r="E16" s="569" t="s">
        <v>459</v>
      </c>
      <c r="F16" s="442"/>
    </row>
    <row r="17" spans="2:6" ht="14.25" customHeight="1" x14ac:dyDescent="0.2">
      <c r="B17" s="434"/>
      <c r="C17" s="444"/>
      <c r="D17" s="444"/>
      <c r="E17" s="444"/>
      <c r="F17" s="442"/>
    </row>
    <row r="18" spans="2:6" ht="14.25" customHeight="1" x14ac:dyDescent="0.2">
      <c r="B18" s="434"/>
      <c r="C18" s="444"/>
      <c r="D18" s="444"/>
      <c r="E18" s="444"/>
      <c r="F18" s="442"/>
    </row>
    <row r="19" spans="2:6" ht="14.25" customHeight="1" x14ac:dyDescent="0.2">
      <c r="B19" s="434"/>
      <c r="C19" s="444"/>
      <c r="D19" s="444"/>
      <c r="E19" s="444"/>
      <c r="F19" s="442"/>
    </row>
    <row r="20" spans="2:6" ht="14.25" customHeight="1" x14ac:dyDescent="0.2">
      <c r="B20" s="434"/>
      <c r="C20" s="444"/>
      <c r="D20" s="444"/>
      <c r="E20" s="444"/>
      <c r="F20" s="442"/>
    </row>
    <row r="21" spans="2:6" ht="14.25" customHeight="1" x14ac:dyDescent="0.2">
      <c r="B21" s="434"/>
      <c r="C21" s="444"/>
      <c r="D21" s="444"/>
      <c r="E21" s="444"/>
      <c r="F21" s="442"/>
    </row>
    <row r="22" spans="2:6" ht="14.25" customHeight="1" x14ac:dyDescent="0.2">
      <c r="B22" s="445"/>
      <c r="C22" s="446"/>
      <c r="D22" s="446"/>
      <c r="E22" s="446"/>
      <c r="F22" s="442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00B050"/>
  </sheetPr>
  <dimension ref="A1:I105"/>
  <sheetViews>
    <sheetView topLeftCell="A70" zoomScaleNormal="100" workbookViewId="0">
      <selection activeCell="I23" sqref="I23:J23"/>
    </sheetView>
  </sheetViews>
  <sheetFormatPr baseColWidth="10" defaultRowHeight="14.25" x14ac:dyDescent="0.2"/>
  <cols>
    <col min="1" max="2" width="4.28515625" style="167" customWidth="1"/>
    <col min="3" max="3" width="2.140625" style="167" customWidth="1"/>
    <col min="4" max="4" width="153.140625" style="167" customWidth="1"/>
    <col min="5" max="5" width="27.140625" style="167" bestFit="1" customWidth="1"/>
    <col min="6" max="6" width="14.28515625" style="167" customWidth="1"/>
    <col min="7" max="16384" width="11.42578125" style="167"/>
  </cols>
  <sheetData>
    <row r="1" spans="1:7" ht="18.75" customHeight="1" x14ac:dyDescent="0.2"/>
    <row r="2" spans="1:7" ht="18.75" customHeight="1" x14ac:dyDescent="0.2">
      <c r="A2" s="168" t="s">
        <v>182</v>
      </c>
      <c r="B2" s="170"/>
      <c r="C2" s="170"/>
      <c r="D2" s="170"/>
      <c r="E2" s="169"/>
    </row>
    <row r="3" spans="1:7" ht="14.25" customHeight="1" x14ac:dyDescent="0.2">
      <c r="A3" s="168"/>
      <c r="B3" s="170"/>
      <c r="C3" s="170"/>
      <c r="D3" s="170"/>
      <c r="E3" s="169"/>
    </row>
    <row r="4" spans="1:7" ht="14.25" customHeight="1" x14ac:dyDescent="0.2">
      <c r="A4" s="168"/>
      <c r="B4" s="190" t="s">
        <v>461</v>
      </c>
      <c r="C4" s="171"/>
      <c r="D4" s="171"/>
      <c r="E4" s="169"/>
    </row>
    <row r="5" spans="1:7" s="185" customFormat="1" ht="14.25" customHeight="1" x14ac:dyDescent="0.15">
      <c r="A5" s="188"/>
      <c r="B5" s="189"/>
      <c r="C5" s="183"/>
      <c r="D5" s="183"/>
      <c r="E5" s="184"/>
    </row>
    <row r="6" spans="1:7" s="185" customFormat="1" ht="14.25" customHeight="1" thickBot="1" x14ac:dyDescent="0.2">
      <c r="A6" s="188"/>
      <c r="B6" s="190" t="s">
        <v>462</v>
      </c>
      <c r="C6" s="183"/>
      <c r="D6" s="450"/>
      <c r="E6" s="574"/>
    </row>
    <row r="7" spans="1:7" s="185" customFormat="1" ht="14.25" customHeight="1" x14ac:dyDescent="0.15">
      <c r="A7" s="188"/>
      <c r="B7" s="451" t="s">
        <v>463</v>
      </c>
      <c r="C7" s="452"/>
      <c r="D7" s="452"/>
      <c r="E7" s="453" t="s">
        <v>464</v>
      </c>
    </row>
    <row r="8" spans="1:7" s="185" customFormat="1" ht="14.25" customHeight="1" x14ac:dyDescent="0.15">
      <c r="A8" s="188"/>
      <c r="B8" s="454">
        <v>1</v>
      </c>
      <c r="C8" s="455" t="s">
        <v>465</v>
      </c>
      <c r="D8" s="456"/>
      <c r="E8" s="457">
        <v>1188.3599999999999</v>
      </c>
    </row>
    <row r="9" spans="1:7" s="185" customFormat="1" ht="14.25" customHeight="1" x14ac:dyDescent="0.15">
      <c r="A9" s="188"/>
      <c r="B9" s="458"/>
      <c r="C9" s="459" t="s">
        <v>466</v>
      </c>
      <c r="D9" s="460"/>
      <c r="E9" s="461">
        <v>1089.8630000000001</v>
      </c>
    </row>
    <row r="10" spans="1:7" s="185" customFormat="1" ht="14.25" customHeight="1" x14ac:dyDescent="0.15">
      <c r="A10" s="188"/>
      <c r="B10" s="458"/>
      <c r="C10" s="459" t="s">
        <v>467</v>
      </c>
      <c r="D10" s="462"/>
      <c r="E10" s="461">
        <v>98.497</v>
      </c>
    </row>
    <row r="11" spans="1:7" s="185" customFormat="1" ht="14.25" customHeight="1" x14ac:dyDescent="0.15">
      <c r="A11" s="188"/>
      <c r="B11" s="454">
        <v>2</v>
      </c>
      <c r="C11" s="455" t="s">
        <v>468</v>
      </c>
      <c r="D11" s="456"/>
      <c r="E11" s="457">
        <v>1969.25</v>
      </c>
    </row>
    <row r="12" spans="1:7" s="185" customFormat="1" ht="14.25" customHeight="1" x14ac:dyDescent="0.15">
      <c r="A12" s="188"/>
      <c r="B12" s="454">
        <v>3</v>
      </c>
      <c r="C12" s="455" t="s">
        <v>469</v>
      </c>
      <c r="D12" s="456"/>
      <c r="E12" s="457"/>
    </row>
    <row r="13" spans="1:7" s="185" customFormat="1" ht="14.25" customHeight="1" x14ac:dyDescent="0.15">
      <c r="A13" s="188"/>
      <c r="B13" s="454">
        <v>5</v>
      </c>
      <c r="C13" s="455" t="s">
        <v>470</v>
      </c>
      <c r="D13" s="456"/>
      <c r="E13" s="457"/>
    </row>
    <row r="14" spans="1:7" s="185" customFormat="1" ht="14.25" customHeight="1" x14ac:dyDescent="0.15">
      <c r="A14" s="188"/>
      <c r="B14" s="454" t="s">
        <v>172</v>
      </c>
      <c r="C14" s="455" t="s">
        <v>471</v>
      </c>
      <c r="D14" s="456"/>
      <c r="E14" s="457"/>
      <c r="G14" s="579"/>
    </row>
    <row r="15" spans="1:7" s="185" customFormat="1" ht="14.25" customHeight="1" x14ac:dyDescent="0.15">
      <c r="A15" s="188"/>
      <c r="B15" s="463">
        <v>6</v>
      </c>
      <c r="C15" s="464" t="s">
        <v>472</v>
      </c>
      <c r="D15" s="465"/>
      <c r="E15" s="466">
        <f>E8+E11</f>
        <v>3157.6099999999997</v>
      </c>
    </row>
    <row r="16" spans="1:7" s="185" customFormat="1" ht="14.25" customHeight="1" x14ac:dyDescent="0.15">
      <c r="A16" s="188"/>
      <c r="B16" s="467" t="s">
        <v>473</v>
      </c>
      <c r="C16" s="468"/>
      <c r="D16" s="468"/>
      <c r="E16" s="469"/>
    </row>
    <row r="17" spans="1:5" s="185" customFormat="1" ht="14.25" customHeight="1" x14ac:dyDescent="0.15">
      <c r="A17" s="188"/>
      <c r="B17" s="454">
        <v>7</v>
      </c>
      <c r="C17" s="455" t="s">
        <v>474</v>
      </c>
      <c r="D17" s="456"/>
      <c r="E17" s="457">
        <v>-1.1910000000000001</v>
      </c>
    </row>
    <row r="18" spans="1:5" s="185" customFormat="1" ht="14.25" customHeight="1" x14ac:dyDescent="0.15">
      <c r="A18" s="188"/>
      <c r="B18" s="454">
        <v>8</v>
      </c>
      <c r="C18" s="455" t="s">
        <v>475</v>
      </c>
      <c r="D18" s="456"/>
      <c r="E18" s="457"/>
    </row>
    <row r="19" spans="1:5" s="185" customFormat="1" ht="14.25" customHeight="1" x14ac:dyDescent="0.15">
      <c r="A19" s="188"/>
      <c r="B19" s="454">
        <v>10</v>
      </c>
      <c r="C19" s="455" t="s">
        <v>476</v>
      </c>
      <c r="D19" s="456"/>
      <c r="E19" s="457"/>
    </row>
    <row r="20" spans="1:5" s="185" customFormat="1" ht="14.25" customHeight="1" x14ac:dyDescent="0.15">
      <c r="A20" s="188"/>
      <c r="B20" s="454">
        <v>11</v>
      </c>
      <c r="C20" s="455" t="s">
        <v>477</v>
      </c>
      <c r="D20" s="456"/>
      <c r="E20" s="457"/>
    </row>
    <row r="21" spans="1:5" s="185" customFormat="1" ht="14.25" customHeight="1" x14ac:dyDescent="0.15">
      <c r="A21" s="188"/>
      <c r="B21" s="454">
        <v>12</v>
      </c>
      <c r="C21" s="455" t="s">
        <v>478</v>
      </c>
      <c r="D21" s="456"/>
      <c r="E21" s="457"/>
    </row>
    <row r="22" spans="1:5" s="185" customFormat="1" ht="14.25" customHeight="1" x14ac:dyDescent="0.15">
      <c r="A22" s="188"/>
      <c r="B22" s="454">
        <v>14</v>
      </c>
      <c r="C22" s="455" t="s">
        <v>479</v>
      </c>
      <c r="D22" s="456"/>
      <c r="E22" s="457"/>
    </row>
    <row r="23" spans="1:5" s="185" customFormat="1" ht="14.25" customHeight="1" x14ac:dyDescent="0.15">
      <c r="A23" s="188"/>
      <c r="B23" s="454">
        <v>15</v>
      </c>
      <c r="C23" s="455" t="s">
        <v>480</v>
      </c>
      <c r="D23" s="456"/>
      <c r="E23" s="457"/>
    </row>
    <row r="24" spans="1:5" s="185" customFormat="1" ht="14.25" customHeight="1" x14ac:dyDescent="0.15">
      <c r="A24" s="188"/>
      <c r="B24" s="454">
        <v>16</v>
      </c>
      <c r="C24" s="455" t="s">
        <v>481</v>
      </c>
      <c r="D24" s="456"/>
      <c r="E24" s="457"/>
    </row>
    <row r="25" spans="1:5" s="185" customFormat="1" ht="14.25" customHeight="1" x14ac:dyDescent="0.15">
      <c r="A25" s="188"/>
      <c r="B25" s="454">
        <v>17</v>
      </c>
      <c r="C25" s="455" t="s">
        <v>482</v>
      </c>
      <c r="D25" s="456"/>
      <c r="E25" s="457">
        <v>-549.97400000000005</v>
      </c>
    </row>
    <row r="26" spans="1:5" s="185" customFormat="1" ht="27.75" customHeight="1" x14ac:dyDescent="0.15">
      <c r="A26" s="188"/>
      <c r="B26" s="454">
        <v>18</v>
      </c>
      <c r="C26" s="625" t="s">
        <v>483</v>
      </c>
      <c r="D26" s="626"/>
      <c r="E26" s="457"/>
    </row>
    <row r="27" spans="1:5" s="185" customFormat="1" ht="34.5" customHeight="1" x14ac:dyDescent="0.15">
      <c r="A27" s="188"/>
      <c r="B27" s="454">
        <v>19</v>
      </c>
      <c r="C27" s="625" t="s">
        <v>484</v>
      </c>
      <c r="D27" s="626"/>
      <c r="E27" s="457"/>
    </row>
    <row r="28" spans="1:5" s="185" customFormat="1" ht="14.25" customHeight="1" x14ac:dyDescent="0.15">
      <c r="A28" s="188"/>
      <c r="B28" s="454">
        <v>21</v>
      </c>
      <c r="C28" s="625" t="s">
        <v>485</v>
      </c>
      <c r="D28" s="626"/>
      <c r="E28" s="457"/>
    </row>
    <row r="29" spans="1:5" s="185" customFormat="1" ht="14.25" customHeight="1" x14ac:dyDescent="0.15">
      <c r="A29" s="188"/>
      <c r="B29" s="454">
        <v>22</v>
      </c>
      <c r="C29" s="455" t="s">
        <v>486</v>
      </c>
      <c r="D29" s="456"/>
      <c r="E29" s="457"/>
    </row>
    <row r="30" spans="1:5" s="185" customFormat="1" ht="14.25" customHeight="1" x14ac:dyDescent="0.15">
      <c r="A30" s="188"/>
      <c r="B30" s="454">
        <v>23</v>
      </c>
      <c r="C30" s="625" t="s">
        <v>487</v>
      </c>
      <c r="D30" s="626"/>
      <c r="E30" s="461"/>
    </row>
    <row r="31" spans="1:5" s="185" customFormat="1" ht="14.25" customHeight="1" x14ac:dyDescent="0.15">
      <c r="A31" s="188"/>
      <c r="B31" s="454">
        <v>24</v>
      </c>
      <c r="C31" s="455" t="s">
        <v>488</v>
      </c>
      <c r="D31" s="459"/>
      <c r="E31" s="457">
        <v>-34.417000000000002</v>
      </c>
    </row>
    <row r="32" spans="1:5" s="185" customFormat="1" ht="14.25" customHeight="1" x14ac:dyDescent="0.15">
      <c r="A32" s="188"/>
      <c r="B32" s="454">
        <v>25</v>
      </c>
      <c r="C32" s="455" t="s">
        <v>489</v>
      </c>
      <c r="D32" s="459"/>
      <c r="E32" s="461"/>
    </row>
    <row r="33" spans="1:5" s="185" customFormat="1" ht="14.25" customHeight="1" x14ac:dyDescent="0.15">
      <c r="A33" s="188"/>
      <c r="B33" s="454" t="s">
        <v>173</v>
      </c>
      <c r="C33" s="455" t="s">
        <v>490</v>
      </c>
      <c r="D33" s="456"/>
      <c r="E33" s="457"/>
    </row>
    <row r="34" spans="1:5" s="185" customFormat="1" ht="14.25" customHeight="1" x14ac:dyDescent="0.15">
      <c r="A34" s="188"/>
      <c r="B34" s="454" t="s">
        <v>174</v>
      </c>
      <c r="C34" s="455" t="s">
        <v>491</v>
      </c>
      <c r="D34" s="456"/>
      <c r="E34" s="457"/>
    </row>
    <row r="35" spans="1:5" s="185" customFormat="1" ht="14.25" customHeight="1" x14ac:dyDescent="0.15">
      <c r="A35" s="188"/>
      <c r="B35" s="454">
        <v>27</v>
      </c>
      <c r="C35" s="455" t="s">
        <v>492</v>
      </c>
      <c r="D35" s="456"/>
      <c r="E35" s="457"/>
    </row>
    <row r="36" spans="1:5" s="185" customFormat="1" ht="14.25" customHeight="1" x14ac:dyDescent="0.15">
      <c r="A36" s="188"/>
      <c r="B36" s="454">
        <v>28</v>
      </c>
      <c r="C36" s="455" t="s">
        <v>493</v>
      </c>
      <c r="D36" s="456"/>
      <c r="E36" s="457">
        <f>SUM(E17:E35)</f>
        <v>-585.58200000000011</v>
      </c>
    </row>
    <row r="37" spans="1:5" s="185" customFormat="1" ht="14.25" customHeight="1" x14ac:dyDescent="0.15">
      <c r="A37" s="188"/>
      <c r="B37" s="463">
        <v>29</v>
      </c>
      <c r="C37" s="464" t="s">
        <v>494</v>
      </c>
      <c r="D37" s="465"/>
      <c r="E37" s="466">
        <f>E15+E36</f>
        <v>2572.0279999999993</v>
      </c>
    </row>
    <row r="38" spans="1:5" s="185" customFormat="1" ht="14.25" customHeight="1" x14ac:dyDescent="0.15">
      <c r="A38" s="188"/>
      <c r="B38" s="467" t="s">
        <v>495</v>
      </c>
      <c r="C38" s="468"/>
      <c r="D38" s="468"/>
      <c r="E38" s="469"/>
    </row>
    <row r="39" spans="1:5" s="185" customFormat="1" ht="14.25" customHeight="1" x14ac:dyDescent="0.15">
      <c r="A39" s="188"/>
      <c r="B39" s="454">
        <v>30</v>
      </c>
      <c r="C39" s="455" t="s">
        <v>465</v>
      </c>
      <c r="D39" s="456"/>
      <c r="E39" s="457">
        <v>100</v>
      </c>
    </row>
    <row r="40" spans="1:5" s="185" customFormat="1" ht="14.25" customHeight="1" x14ac:dyDescent="0.15">
      <c r="A40" s="188"/>
      <c r="B40" s="454">
        <v>31</v>
      </c>
      <c r="C40" s="455" t="s">
        <v>496</v>
      </c>
      <c r="D40" s="459"/>
      <c r="E40" s="461">
        <v>100</v>
      </c>
    </row>
    <row r="41" spans="1:5" s="185" customFormat="1" ht="14.25" customHeight="1" x14ac:dyDescent="0.15">
      <c r="A41" s="188"/>
      <c r="B41" s="454">
        <v>32</v>
      </c>
      <c r="C41" s="455" t="s">
        <v>497</v>
      </c>
      <c r="D41" s="459"/>
      <c r="E41" s="461"/>
    </row>
    <row r="42" spans="1:5" s="185" customFormat="1" ht="14.25" customHeight="1" x14ac:dyDescent="0.15">
      <c r="A42" s="188"/>
      <c r="B42" s="454">
        <v>33</v>
      </c>
      <c r="C42" s="455" t="s">
        <v>498</v>
      </c>
      <c r="D42" s="456"/>
      <c r="E42" s="457"/>
    </row>
    <row r="43" spans="1:5" s="185" customFormat="1" ht="14.25" customHeight="1" x14ac:dyDescent="0.15">
      <c r="A43" s="188"/>
      <c r="B43" s="463">
        <v>36</v>
      </c>
      <c r="C43" s="464" t="s">
        <v>499</v>
      </c>
      <c r="D43" s="465"/>
      <c r="E43" s="466">
        <f>E39+E42</f>
        <v>100</v>
      </c>
    </row>
    <row r="44" spans="1:5" s="185" customFormat="1" ht="14.25" customHeight="1" x14ac:dyDescent="0.15">
      <c r="A44" s="188"/>
      <c r="B44" s="467" t="s">
        <v>500</v>
      </c>
      <c r="C44" s="468"/>
      <c r="D44" s="468"/>
      <c r="E44" s="469"/>
    </row>
    <row r="45" spans="1:5" s="185" customFormat="1" ht="14.25" customHeight="1" x14ac:dyDescent="0.15">
      <c r="A45" s="188"/>
      <c r="B45" s="454">
        <v>37</v>
      </c>
      <c r="C45" s="455" t="s">
        <v>501</v>
      </c>
      <c r="D45" s="456"/>
      <c r="E45" s="457"/>
    </row>
    <row r="46" spans="1:5" s="185" customFormat="1" ht="21" customHeight="1" x14ac:dyDescent="0.15">
      <c r="A46" s="188"/>
      <c r="B46" s="454">
        <v>38</v>
      </c>
      <c r="C46" s="455" t="s">
        <v>502</v>
      </c>
      <c r="D46" s="456"/>
      <c r="E46" s="457"/>
    </row>
    <row r="47" spans="1:5" s="185" customFormat="1" ht="30" customHeight="1" x14ac:dyDescent="0.15">
      <c r="A47" s="188"/>
      <c r="B47" s="454">
        <v>39</v>
      </c>
      <c r="C47" s="625" t="s">
        <v>503</v>
      </c>
      <c r="D47" s="626"/>
      <c r="E47" s="457">
        <v>-3</v>
      </c>
    </row>
    <row r="48" spans="1:5" s="185" customFormat="1" ht="14.25" customHeight="1" x14ac:dyDescent="0.15">
      <c r="A48" s="188"/>
      <c r="B48" s="454">
        <v>42</v>
      </c>
      <c r="C48" s="455" t="s">
        <v>504</v>
      </c>
      <c r="D48" s="456"/>
      <c r="E48" s="457"/>
    </row>
    <row r="49" spans="1:5" s="185" customFormat="1" ht="14.25" customHeight="1" x14ac:dyDescent="0.15">
      <c r="A49" s="188"/>
      <c r="B49" s="454">
        <v>43</v>
      </c>
      <c r="C49" s="455" t="s">
        <v>505</v>
      </c>
      <c r="D49" s="456"/>
      <c r="E49" s="457">
        <f>SUM(E47:E48)</f>
        <v>-3</v>
      </c>
    </row>
    <row r="50" spans="1:5" s="185" customFormat="1" ht="14.25" customHeight="1" x14ac:dyDescent="0.15">
      <c r="A50" s="188"/>
      <c r="B50" s="463">
        <v>44</v>
      </c>
      <c r="C50" s="464" t="s">
        <v>392</v>
      </c>
      <c r="D50" s="465"/>
      <c r="E50" s="466">
        <f>E43+E49</f>
        <v>97</v>
      </c>
    </row>
    <row r="51" spans="1:5" s="185" customFormat="1" ht="14.25" customHeight="1" x14ac:dyDescent="0.15">
      <c r="A51" s="188"/>
      <c r="B51" s="463">
        <v>45</v>
      </c>
      <c r="C51" s="464" t="s">
        <v>506</v>
      </c>
      <c r="D51" s="465"/>
      <c r="E51" s="466">
        <f>E50+E37</f>
        <v>2669.0279999999993</v>
      </c>
    </row>
    <row r="52" spans="1:5" s="185" customFormat="1" ht="14.25" customHeight="1" x14ac:dyDescent="0.15">
      <c r="A52" s="188"/>
      <c r="B52" s="467" t="s">
        <v>507</v>
      </c>
      <c r="C52" s="468"/>
      <c r="D52" s="468"/>
      <c r="E52" s="469"/>
    </row>
    <row r="53" spans="1:5" s="185" customFormat="1" ht="14.25" customHeight="1" x14ac:dyDescent="0.15">
      <c r="A53" s="188"/>
      <c r="B53" s="454">
        <v>46</v>
      </c>
      <c r="C53" s="455" t="s">
        <v>465</v>
      </c>
      <c r="D53" s="456"/>
      <c r="E53" s="457">
        <v>250.88800000000001</v>
      </c>
    </row>
    <row r="54" spans="1:5" s="185" customFormat="1" ht="14.25" customHeight="1" x14ac:dyDescent="0.15">
      <c r="A54" s="188"/>
      <c r="B54" s="454">
        <v>47</v>
      </c>
      <c r="C54" s="455" t="s">
        <v>508</v>
      </c>
      <c r="D54" s="456"/>
      <c r="E54" s="457"/>
    </row>
    <row r="55" spans="1:5" s="185" customFormat="1" ht="14.25" customHeight="1" x14ac:dyDescent="0.15">
      <c r="A55" s="188"/>
      <c r="B55" s="454">
        <v>50</v>
      </c>
      <c r="C55" s="455" t="s">
        <v>509</v>
      </c>
      <c r="D55" s="456"/>
      <c r="E55" s="457"/>
    </row>
    <row r="56" spans="1:5" s="185" customFormat="1" ht="14.25" customHeight="1" x14ac:dyDescent="0.15">
      <c r="A56" s="188"/>
      <c r="B56" s="463">
        <v>51</v>
      </c>
      <c r="C56" s="464" t="s">
        <v>510</v>
      </c>
      <c r="D56" s="465"/>
      <c r="E56" s="466">
        <f>SUM(E53:E55)</f>
        <v>250.88800000000001</v>
      </c>
    </row>
    <row r="57" spans="1:5" s="185" customFormat="1" ht="14.25" customHeight="1" x14ac:dyDescent="0.15">
      <c r="A57" s="188"/>
      <c r="B57" s="467" t="s">
        <v>511</v>
      </c>
      <c r="C57" s="468"/>
      <c r="D57" s="468"/>
      <c r="E57" s="469"/>
    </row>
    <row r="58" spans="1:5" s="185" customFormat="1" ht="14.25" customHeight="1" x14ac:dyDescent="0.15">
      <c r="A58" s="188"/>
      <c r="B58" s="454">
        <v>52</v>
      </c>
      <c r="C58" s="455" t="s">
        <v>512</v>
      </c>
      <c r="D58" s="456"/>
      <c r="E58" s="457"/>
    </row>
    <row r="59" spans="1:5" s="185" customFormat="1" ht="14.25" customHeight="1" x14ac:dyDescent="0.15">
      <c r="A59" s="188"/>
      <c r="B59" s="454">
        <v>53</v>
      </c>
      <c r="C59" s="455" t="s">
        <v>513</v>
      </c>
      <c r="D59" s="456"/>
      <c r="E59" s="457"/>
    </row>
    <row r="60" spans="1:5" s="185" customFormat="1" ht="25.5" customHeight="1" x14ac:dyDescent="0.15">
      <c r="A60" s="188"/>
      <c r="B60" s="454">
        <v>54</v>
      </c>
      <c r="C60" s="625" t="s">
        <v>514</v>
      </c>
      <c r="D60" s="626"/>
      <c r="E60" s="457">
        <v>-5.9450000000000003</v>
      </c>
    </row>
    <row r="61" spans="1:5" s="185" customFormat="1" ht="14.25" customHeight="1" x14ac:dyDescent="0.15">
      <c r="A61" s="188"/>
      <c r="B61" s="454" t="s">
        <v>247</v>
      </c>
      <c r="C61" s="455" t="s">
        <v>515</v>
      </c>
      <c r="D61" s="459"/>
      <c r="E61" s="461">
        <v>-5.9450000000000003</v>
      </c>
    </row>
    <row r="62" spans="1:5" s="185" customFormat="1" ht="21" customHeight="1" x14ac:dyDescent="0.15">
      <c r="A62" s="188"/>
      <c r="B62" s="454" t="s">
        <v>248</v>
      </c>
      <c r="C62" s="455" t="s">
        <v>516</v>
      </c>
      <c r="D62" s="459"/>
      <c r="E62" s="461"/>
    </row>
    <row r="63" spans="1:5" s="185" customFormat="1" ht="27" customHeight="1" x14ac:dyDescent="0.15">
      <c r="A63" s="188"/>
      <c r="B63" s="454">
        <v>55</v>
      </c>
      <c r="C63" s="625" t="s">
        <v>517</v>
      </c>
      <c r="D63" s="626"/>
      <c r="E63" s="457"/>
    </row>
    <row r="64" spans="1:5" s="185" customFormat="1" ht="14.25" customHeight="1" x14ac:dyDescent="0.15">
      <c r="A64" s="188"/>
      <c r="B64" s="454">
        <v>57</v>
      </c>
      <c r="C64" s="455" t="s">
        <v>518</v>
      </c>
      <c r="D64" s="456"/>
      <c r="E64" s="457">
        <f>E60</f>
        <v>-5.9450000000000003</v>
      </c>
    </row>
    <row r="65" spans="1:7" s="185" customFormat="1" ht="14.25" customHeight="1" x14ac:dyDescent="0.15">
      <c r="A65" s="188"/>
      <c r="B65" s="463">
        <v>58</v>
      </c>
      <c r="C65" s="464" t="s">
        <v>393</v>
      </c>
      <c r="D65" s="465"/>
      <c r="E65" s="466">
        <f>E56+E64</f>
        <v>244.94300000000001</v>
      </c>
    </row>
    <row r="66" spans="1:7" s="185" customFormat="1" ht="14.25" customHeight="1" x14ac:dyDescent="0.15">
      <c r="A66" s="188"/>
      <c r="B66" s="463">
        <v>59</v>
      </c>
      <c r="C66" s="464" t="s">
        <v>519</v>
      </c>
      <c r="D66" s="465"/>
      <c r="E66" s="466">
        <f>E65+E51</f>
        <v>2913.9709999999995</v>
      </c>
    </row>
    <row r="67" spans="1:7" s="185" customFormat="1" ht="14.25" customHeight="1" x14ac:dyDescent="0.15">
      <c r="A67" s="188"/>
      <c r="B67" s="463">
        <v>60</v>
      </c>
      <c r="C67" s="464" t="s">
        <v>520</v>
      </c>
      <c r="D67" s="465"/>
      <c r="E67" s="466">
        <v>13887.085999999999</v>
      </c>
      <c r="G67" s="578"/>
    </row>
    <row r="68" spans="1:7" s="185" customFormat="1" ht="14.25" customHeight="1" x14ac:dyDescent="0.15">
      <c r="A68" s="188"/>
      <c r="B68" s="467" t="s">
        <v>521</v>
      </c>
      <c r="C68" s="468"/>
      <c r="D68" s="468"/>
      <c r="E68" s="469"/>
    </row>
    <row r="69" spans="1:7" s="185" customFormat="1" ht="14.25" customHeight="1" x14ac:dyDescent="0.15">
      <c r="A69" s="188"/>
      <c r="B69" s="454">
        <v>61</v>
      </c>
      <c r="C69" s="455" t="s">
        <v>522</v>
      </c>
      <c r="D69" s="456"/>
      <c r="E69" s="470">
        <v>0.1852</v>
      </c>
    </row>
    <row r="70" spans="1:7" s="185" customFormat="1" ht="14.25" customHeight="1" x14ac:dyDescent="0.15">
      <c r="A70" s="188"/>
      <c r="B70" s="454">
        <v>62</v>
      </c>
      <c r="C70" s="455" t="s">
        <v>523</v>
      </c>
      <c r="D70" s="456"/>
      <c r="E70" s="470">
        <v>0.19220000000000001</v>
      </c>
    </row>
    <row r="71" spans="1:7" s="185" customFormat="1" ht="14.25" customHeight="1" x14ac:dyDescent="0.15">
      <c r="A71" s="188"/>
      <c r="B71" s="454">
        <v>63</v>
      </c>
      <c r="C71" s="455" t="s">
        <v>524</v>
      </c>
      <c r="D71" s="456"/>
      <c r="E71" s="470">
        <v>0.20979999999999999</v>
      </c>
    </row>
    <row r="72" spans="1:7" s="185" customFormat="1" ht="14.25" customHeight="1" x14ac:dyDescent="0.15">
      <c r="A72" s="188"/>
      <c r="B72" s="454">
        <v>64</v>
      </c>
      <c r="C72" s="455" t="s">
        <v>525</v>
      </c>
      <c r="D72" s="456"/>
      <c r="E72" s="470">
        <v>0.08</v>
      </c>
    </row>
    <row r="73" spans="1:7" s="185" customFormat="1" ht="14.25" customHeight="1" x14ac:dyDescent="0.15">
      <c r="A73" s="188"/>
      <c r="B73" s="454">
        <v>65</v>
      </c>
      <c r="C73" s="455" t="s">
        <v>526</v>
      </c>
      <c r="D73" s="456"/>
      <c r="E73" s="470">
        <v>2.5000000000000001E-2</v>
      </c>
    </row>
    <row r="74" spans="1:7" s="185" customFormat="1" ht="14.25" customHeight="1" x14ac:dyDescent="0.15">
      <c r="A74" s="188"/>
      <c r="B74" s="454">
        <v>66</v>
      </c>
      <c r="C74" s="455" t="s">
        <v>527</v>
      </c>
      <c r="D74" s="456"/>
      <c r="E74" s="470">
        <v>2.5000000000000001E-2</v>
      </c>
    </row>
    <row r="75" spans="1:7" s="185" customFormat="1" ht="14.25" customHeight="1" x14ac:dyDescent="0.15">
      <c r="A75" s="188"/>
      <c r="B75" s="454">
        <v>67</v>
      </c>
      <c r="C75" s="455" t="s">
        <v>528</v>
      </c>
      <c r="D75" s="456"/>
      <c r="E75" s="470">
        <v>0.03</v>
      </c>
    </row>
    <row r="76" spans="1:7" s="185" customFormat="1" ht="14.25" customHeight="1" x14ac:dyDescent="0.15">
      <c r="A76" s="188"/>
      <c r="B76" s="454">
        <v>68</v>
      </c>
      <c r="C76" s="455" t="s">
        <v>529</v>
      </c>
      <c r="D76" s="456"/>
      <c r="E76" s="470">
        <f>E69-E72</f>
        <v>0.1052</v>
      </c>
    </row>
    <row r="77" spans="1:7" s="185" customFormat="1" ht="14.25" customHeight="1" x14ac:dyDescent="0.15">
      <c r="A77" s="188"/>
      <c r="B77" s="622" t="s">
        <v>530</v>
      </c>
      <c r="C77" s="623"/>
      <c r="D77" s="623"/>
      <c r="E77" s="624"/>
    </row>
    <row r="78" spans="1:7" s="185" customFormat="1" ht="10.5" x14ac:dyDescent="0.15">
      <c r="A78" s="188"/>
      <c r="B78" s="454">
        <v>72</v>
      </c>
      <c r="C78" s="625" t="s">
        <v>531</v>
      </c>
      <c r="D78" s="626"/>
      <c r="E78" s="457">
        <v>3.302</v>
      </c>
    </row>
    <row r="79" spans="1:7" s="185" customFormat="1" ht="10.5" x14ac:dyDescent="0.15">
      <c r="A79" s="188"/>
      <c r="B79" s="454">
        <v>73</v>
      </c>
      <c r="C79" s="625" t="s">
        <v>532</v>
      </c>
      <c r="D79" s="626"/>
      <c r="E79" s="457"/>
    </row>
    <row r="80" spans="1:7" s="185" customFormat="1" ht="14.25" customHeight="1" x14ac:dyDescent="0.15">
      <c r="A80" s="188"/>
      <c r="B80" s="454">
        <v>75</v>
      </c>
      <c r="C80" s="455" t="s">
        <v>533</v>
      </c>
      <c r="D80" s="456"/>
      <c r="E80" s="457">
        <v>11.911</v>
      </c>
    </row>
    <row r="81" spans="1:6" s="185" customFormat="1" ht="14.25" customHeight="1" x14ac:dyDescent="0.15">
      <c r="A81" s="188"/>
      <c r="B81" s="467" t="s">
        <v>534</v>
      </c>
      <c r="C81" s="468"/>
      <c r="D81" s="468"/>
      <c r="E81" s="469"/>
    </row>
    <row r="82" spans="1:6" s="185" customFormat="1" ht="14.25" customHeight="1" x14ac:dyDescent="0.15">
      <c r="A82" s="188"/>
      <c r="B82" s="454">
        <v>76</v>
      </c>
      <c r="C82" s="455" t="s">
        <v>535</v>
      </c>
      <c r="D82" s="456"/>
      <c r="E82" s="457"/>
    </row>
    <row r="83" spans="1:6" s="185" customFormat="1" ht="14.25" customHeight="1" x14ac:dyDescent="0.15">
      <c r="A83" s="188"/>
      <c r="B83" s="454">
        <v>77</v>
      </c>
      <c r="C83" s="455" t="s">
        <v>536</v>
      </c>
      <c r="D83" s="456"/>
      <c r="E83" s="457"/>
    </row>
    <row r="84" spans="1:6" s="185" customFormat="1" ht="15" customHeight="1" x14ac:dyDescent="0.15">
      <c r="A84" s="188"/>
      <c r="B84" s="454">
        <v>78</v>
      </c>
      <c r="C84" s="455" t="s">
        <v>509</v>
      </c>
      <c r="D84" s="456"/>
      <c r="E84" s="457"/>
    </row>
    <row r="85" spans="1:6" s="185" customFormat="1" ht="15" customHeight="1" thickBot="1" x14ac:dyDescent="0.2">
      <c r="A85" s="188"/>
      <c r="B85" s="471">
        <v>79</v>
      </c>
      <c r="C85" s="472" t="s">
        <v>537</v>
      </c>
      <c r="D85" s="473"/>
      <c r="E85" s="474"/>
    </row>
    <row r="86" spans="1:6" s="185" customFormat="1" ht="15" customHeight="1" x14ac:dyDescent="0.15">
      <c r="A86" s="188"/>
      <c r="B86" s="467" t="s">
        <v>538</v>
      </c>
      <c r="C86" s="468"/>
      <c r="D86" s="468"/>
      <c r="E86" s="469"/>
    </row>
    <row r="87" spans="1:6" s="185" customFormat="1" ht="15" customHeight="1" x14ac:dyDescent="0.15">
      <c r="A87" s="188"/>
      <c r="B87" s="454">
        <v>80</v>
      </c>
      <c r="C87" s="455" t="s">
        <v>539</v>
      </c>
      <c r="D87" s="456"/>
      <c r="E87" s="457" t="s">
        <v>402</v>
      </c>
    </row>
    <row r="88" spans="1:6" s="185" customFormat="1" ht="15" customHeight="1" x14ac:dyDescent="0.15">
      <c r="A88" s="188"/>
      <c r="B88" s="454">
        <v>81</v>
      </c>
      <c r="C88" s="455" t="s">
        <v>540</v>
      </c>
      <c r="D88" s="456"/>
      <c r="E88" s="457" t="s">
        <v>402</v>
      </c>
    </row>
    <row r="89" spans="1:6" s="185" customFormat="1" ht="15" customHeight="1" x14ac:dyDescent="0.15">
      <c r="A89" s="188"/>
      <c r="B89" s="454">
        <v>82</v>
      </c>
      <c r="C89" s="455" t="s">
        <v>541</v>
      </c>
      <c r="D89" s="456"/>
      <c r="E89" s="457"/>
    </row>
    <row r="90" spans="1:6" s="185" customFormat="1" ht="15" customHeight="1" x14ac:dyDescent="0.15">
      <c r="A90" s="188"/>
      <c r="B90" s="454">
        <v>83</v>
      </c>
      <c r="C90" s="455" t="s">
        <v>542</v>
      </c>
      <c r="D90" s="456"/>
      <c r="E90" s="457"/>
    </row>
    <row r="91" spans="1:6" s="186" customFormat="1" ht="15" customHeight="1" x14ac:dyDescent="0.15">
      <c r="B91" s="454">
        <v>84</v>
      </c>
      <c r="C91" s="455" t="s">
        <v>543</v>
      </c>
      <c r="D91" s="456"/>
      <c r="E91" s="457" t="s">
        <v>402</v>
      </c>
      <c r="F91" s="185"/>
    </row>
    <row r="92" spans="1:6" s="186" customFormat="1" ht="15" customHeight="1" x14ac:dyDescent="0.15">
      <c r="B92" s="454">
        <v>85</v>
      </c>
      <c r="C92" s="455" t="s">
        <v>544</v>
      </c>
      <c r="D92" s="456"/>
      <c r="E92" s="457" t="s">
        <v>402</v>
      </c>
      <c r="F92" s="185"/>
    </row>
    <row r="93" spans="1:6" s="186" customFormat="1" ht="15" customHeight="1" x14ac:dyDescent="0.15">
      <c r="B93" s="25"/>
      <c r="C93" s="171"/>
      <c r="D93" s="171"/>
      <c r="E93" s="169"/>
      <c r="F93" s="185"/>
    </row>
    <row r="94" spans="1:6" s="186" customFormat="1" ht="15" customHeight="1" x14ac:dyDescent="0.15">
      <c r="B94" s="475" t="s">
        <v>545</v>
      </c>
      <c r="C94" s="476"/>
      <c r="D94" s="477"/>
      <c r="E94" s="478"/>
      <c r="F94" s="185"/>
    </row>
    <row r="95" spans="1:6" s="186" customFormat="1" ht="15" customHeight="1" x14ac:dyDescent="0.15">
      <c r="B95" s="479"/>
      <c r="C95" s="480"/>
      <c r="D95" s="481" t="s">
        <v>494</v>
      </c>
      <c r="E95" s="482">
        <v>3143.9</v>
      </c>
      <c r="F95" s="185"/>
    </row>
    <row r="96" spans="1:6" s="186" customFormat="1" ht="15" customHeight="1" x14ac:dyDescent="0.15">
      <c r="B96" s="479"/>
      <c r="C96" s="480"/>
      <c r="D96" s="481" t="s">
        <v>506</v>
      </c>
      <c r="E96" s="482">
        <v>3307</v>
      </c>
      <c r="F96" s="185"/>
    </row>
    <row r="97" spans="1:9" s="186" customFormat="1" ht="15" customHeight="1" x14ac:dyDescent="0.15">
      <c r="B97" s="479"/>
      <c r="C97" s="480"/>
      <c r="D97" s="481" t="s">
        <v>519</v>
      </c>
      <c r="E97" s="482">
        <v>3633.9</v>
      </c>
      <c r="F97" s="185"/>
    </row>
    <row r="98" spans="1:9" s="186" customFormat="1" ht="15" customHeight="1" x14ac:dyDescent="0.15">
      <c r="B98" s="479"/>
      <c r="C98" s="480"/>
      <c r="D98" s="481" t="s">
        <v>546</v>
      </c>
      <c r="E98" s="482">
        <v>17419</v>
      </c>
      <c r="F98" s="185"/>
    </row>
    <row r="99" spans="1:9" s="186" customFormat="1" ht="15" customHeight="1" x14ac:dyDescent="0.15">
      <c r="B99" s="479"/>
      <c r="C99" s="480"/>
      <c r="D99" s="481" t="s">
        <v>522</v>
      </c>
      <c r="E99" s="580">
        <v>0.18049999999999999</v>
      </c>
      <c r="F99" s="185"/>
    </row>
    <row r="100" spans="1:9" s="181" customFormat="1" ht="15" customHeight="1" x14ac:dyDescent="0.2">
      <c r="A100" s="182"/>
      <c r="B100" s="479"/>
      <c r="C100" s="480"/>
      <c r="D100" s="481" t="s">
        <v>523</v>
      </c>
      <c r="E100" s="580">
        <v>0.18990000000000001</v>
      </c>
      <c r="F100" s="185"/>
      <c r="G100" s="186"/>
    </row>
    <row r="101" spans="1:9" ht="15" customHeight="1" x14ac:dyDescent="0.2">
      <c r="A101" s="168"/>
      <c r="B101" s="483"/>
      <c r="C101" s="484"/>
      <c r="D101" s="481" t="s">
        <v>524</v>
      </c>
      <c r="E101" s="580">
        <v>0.20860000000000001</v>
      </c>
      <c r="F101" s="185"/>
    </row>
    <row r="105" spans="1:9" x14ac:dyDescent="0.2">
      <c r="I105" s="180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69"/>
  <sheetViews>
    <sheetView topLeftCell="A64" zoomScale="130" zoomScaleNormal="130" workbookViewId="0">
      <selection activeCell="C44" sqref="C44"/>
    </sheetView>
  </sheetViews>
  <sheetFormatPr baseColWidth="10" defaultRowHeight="14.25" x14ac:dyDescent="0.2"/>
  <cols>
    <col min="1" max="2" width="4.28515625" style="167" customWidth="1"/>
    <col min="3" max="3" width="76" style="167" customWidth="1"/>
    <col min="4" max="7" width="24.28515625" style="167" customWidth="1"/>
    <col min="8" max="15" width="14.28515625" style="167" customWidth="1"/>
    <col min="16" max="16384" width="11.42578125" style="167"/>
  </cols>
  <sheetData>
    <row r="1" spans="1:15" ht="18.75" customHeight="1" x14ac:dyDescent="0.2"/>
    <row r="2" spans="1:15" ht="18.75" customHeight="1" x14ac:dyDescent="0.2">
      <c r="A2" s="168" t="s">
        <v>175</v>
      </c>
      <c r="B2" s="170"/>
      <c r="C2" s="170"/>
      <c r="D2" s="169"/>
      <c r="E2" s="169"/>
      <c r="F2" s="169"/>
      <c r="G2" s="169"/>
    </row>
    <row r="3" spans="1:15" ht="14.25" customHeight="1" x14ac:dyDescent="0.2">
      <c r="A3" s="168"/>
      <c r="B3" s="170"/>
      <c r="C3" s="170"/>
      <c r="D3" s="169"/>
      <c r="E3" s="169"/>
      <c r="F3" s="169"/>
      <c r="G3" s="169"/>
    </row>
    <row r="4" spans="1:15" ht="14.25" customHeight="1" x14ac:dyDescent="0.2">
      <c r="A4" s="168"/>
      <c r="B4" s="190" t="s">
        <v>461</v>
      </c>
      <c r="C4" s="171"/>
      <c r="D4" s="169"/>
      <c r="E4" s="169"/>
      <c r="F4" s="169"/>
      <c r="G4" s="169"/>
    </row>
    <row r="5" spans="1:15" s="185" customFormat="1" ht="14.25" customHeight="1" x14ac:dyDescent="0.2">
      <c r="A5" s="188"/>
      <c r="B5" s="413" t="s">
        <v>386</v>
      </c>
      <c r="C5" s="174"/>
      <c r="D5" s="414"/>
      <c r="E5" s="414"/>
      <c r="F5" s="414"/>
      <c r="G5" s="414"/>
      <c r="O5" s="431"/>
    </row>
    <row r="6" spans="1:15" s="185" customFormat="1" ht="12.75" x14ac:dyDescent="0.2">
      <c r="A6" s="188"/>
      <c r="B6" s="174"/>
      <c r="C6" s="415"/>
      <c r="D6" s="414"/>
      <c r="E6" s="414"/>
      <c r="F6" s="414"/>
      <c r="G6" s="414"/>
      <c r="H6" s="432"/>
      <c r="I6" s="432"/>
      <c r="J6" s="432"/>
      <c r="K6" s="432"/>
      <c r="L6" s="432"/>
      <c r="M6" s="432"/>
      <c r="N6" s="432"/>
      <c r="O6" s="432"/>
    </row>
    <row r="7" spans="1:15" s="185" customFormat="1" ht="14.25" customHeight="1" x14ac:dyDescent="0.2">
      <c r="A7" s="188"/>
      <c r="B7" s="174"/>
      <c r="C7" s="416"/>
      <c r="D7" s="414"/>
      <c r="E7" s="414"/>
      <c r="F7" s="414"/>
      <c r="G7" s="414"/>
      <c r="H7" s="432"/>
      <c r="I7" s="432"/>
      <c r="J7" s="432"/>
      <c r="K7" s="432"/>
      <c r="L7" s="432"/>
      <c r="M7" s="432"/>
      <c r="N7" s="432"/>
      <c r="O7" s="432"/>
    </row>
    <row r="8" spans="1:15" s="185" customFormat="1" ht="14.25" customHeight="1" thickBot="1" x14ac:dyDescent="0.25">
      <c r="A8" s="188"/>
      <c r="B8" s="417">
        <v>1</v>
      </c>
      <c r="C8" s="418" t="s">
        <v>387</v>
      </c>
      <c r="D8" s="594" t="s">
        <v>666</v>
      </c>
      <c r="E8" s="594" t="s">
        <v>666</v>
      </c>
      <c r="F8" s="594" t="s">
        <v>666</v>
      </c>
      <c r="G8" s="594" t="s">
        <v>666</v>
      </c>
      <c r="H8" s="432"/>
      <c r="I8" s="432"/>
      <c r="J8" s="432"/>
      <c r="K8" s="432"/>
      <c r="L8" s="432"/>
      <c r="M8" s="432"/>
      <c r="N8" s="432"/>
      <c r="O8" s="432"/>
    </row>
    <row r="9" spans="1:15" s="185" customFormat="1" ht="14.25" customHeight="1" x14ac:dyDescent="0.2">
      <c r="A9" s="188"/>
      <c r="B9" s="419">
        <v>2</v>
      </c>
      <c r="C9" s="420" t="s">
        <v>388</v>
      </c>
      <c r="D9" s="421" t="s">
        <v>667</v>
      </c>
      <c r="E9" s="421" t="s">
        <v>677</v>
      </c>
      <c r="F9" s="421" t="s">
        <v>678</v>
      </c>
      <c r="G9" s="421" t="s">
        <v>679</v>
      </c>
      <c r="H9" s="432"/>
      <c r="I9" s="432"/>
      <c r="J9" s="432"/>
      <c r="K9" s="432"/>
      <c r="L9" s="432"/>
      <c r="M9" s="432"/>
      <c r="N9" s="432"/>
      <c r="O9" s="432"/>
    </row>
    <row r="10" spans="1:15" s="185" customFormat="1" ht="24.75" customHeight="1" x14ac:dyDescent="0.2">
      <c r="A10" s="188"/>
      <c r="B10" s="419">
        <v>3</v>
      </c>
      <c r="C10" s="420" t="s">
        <v>389</v>
      </c>
      <c r="D10" s="427" t="s">
        <v>668</v>
      </c>
      <c r="E10" s="427" t="s">
        <v>668</v>
      </c>
      <c r="F10" s="427" t="s">
        <v>668</v>
      </c>
      <c r="G10" s="427" t="s">
        <v>668</v>
      </c>
      <c r="H10" s="440"/>
      <c r="I10" s="440"/>
      <c r="J10" s="440"/>
      <c r="K10" s="440"/>
      <c r="L10" s="440"/>
      <c r="M10" s="440"/>
      <c r="N10" s="440"/>
      <c r="O10" s="433"/>
    </row>
    <row r="11" spans="1:15" s="185" customFormat="1" ht="14.25" customHeight="1" thickBot="1" x14ac:dyDescent="0.25">
      <c r="A11" s="188"/>
      <c r="B11" s="417"/>
      <c r="C11" s="422" t="s">
        <v>390</v>
      </c>
      <c r="D11" s="423"/>
      <c r="E11" s="423"/>
      <c r="F11" s="423"/>
      <c r="G11" s="423"/>
      <c r="H11" s="432"/>
      <c r="I11" s="432"/>
      <c r="J11" s="432"/>
      <c r="K11" s="432"/>
      <c r="L11" s="432"/>
      <c r="M11" s="432"/>
      <c r="N11" s="432"/>
      <c r="O11" s="432"/>
    </row>
    <row r="12" spans="1:15" s="185" customFormat="1" ht="14.25" customHeight="1" x14ac:dyDescent="0.2">
      <c r="A12" s="188"/>
      <c r="B12" s="419">
        <v>4</v>
      </c>
      <c r="C12" s="420" t="s">
        <v>391</v>
      </c>
      <c r="D12" s="421" t="s">
        <v>393</v>
      </c>
      <c r="E12" s="421" t="s">
        <v>393</v>
      </c>
      <c r="F12" s="421" t="s">
        <v>393</v>
      </c>
      <c r="G12" s="421" t="s">
        <v>392</v>
      </c>
      <c r="H12" s="432"/>
      <c r="I12" s="432"/>
      <c r="J12" s="432"/>
      <c r="K12" s="432"/>
      <c r="L12" s="432"/>
      <c r="M12" s="432"/>
      <c r="N12" s="432"/>
      <c r="O12" s="432"/>
    </row>
    <row r="13" spans="1:15" s="185" customFormat="1" ht="12" x14ac:dyDescent="0.2">
      <c r="A13" s="188"/>
      <c r="B13" s="419">
        <v>5</v>
      </c>
      <c r="C13" s="420" t="s">
        <v>394</v>
      </c>
      <c r="D13" s="421" t="s">
        <v>393</v>
      </c>
      <c r="E13" s="421" t="s">
        <v>393</v>
      </c>
      <c r="F13" s="421" t="s">
        <v>393</v>
      </c>
      <c r="G13" s="421" t="s">
        <v>392</v>
      </c>
      <c r="H13" s="432"/>
      <c r="I13" s="432"/>
      <c r="J13" s="432"/>
      <c r="K13" s="432"/>
      <c r="L13" s="432"/>
      <c r="M13" s="432"/>
      <c r="N13" s="432"/>
      <c r="O13" s="432"/>
    </row>
    <row r="14" spans="1:15" s="185" customFormat="1" ht="12" x14ac:dyDescent="0.2">
      <c r="A14" s="188"/>
      <c r="B14" s="419">
        <v>6</v>
      </c>
      <c r="C14" s="420" t="s">
        <v>395</v>
      </c>
      <c r="D14" s="421" t="s">
        <v>396</v>
      </c>
      <c r="E14" s="421" t="s">
        <v>396</v>
      </c>
      <c r="F14" s="421" t="s">
        <v>396</v>
      </c>
      <c r="G14" s="421" t="s">
        <v>396</v>
      </c>
      <c r="H14" s="432"/>
      <c r="I14" s="432"/>
      <c r="J14" s="432"/>
      <c r="K14" s="432"/>
      <c r="L14" s="432"/>
      <c r="M14" s="432"/>
      <c r="N14" s="432"/>
      <c r="O14" s="432"/>
    </row>
    <row r="15" spans="1:15" s="185" customFormat="1" ht="14.25" customHeight="1" x14ac:dyDescent="0.2">
      <c r="A15" s="188"/>
      <c r="B15" s="419">
        <v>7</v>
      </c>
      <c r="C15" s="424" t="s">
        <v>397</v>
      </c>
      <c r="D15" s="421" t="s">
        <v>405</v>
      </c>
      <c r="E15" s="421" t="s">
        <v>405</v>
      </c>
      <c r="F15" s="421" t="s">
        <v>405</v>
      </c>
      <c r="G15" s="421" t="s">
        <v>680</v>
      </c>
      <c r="H15" s="434"/>
      <c r="I15" s="434"/>
      <c r="J15" s="434"/>
      <c r="K15" s="434"/>
      <c r="L15" s="434"/>
      <c r="M15" s="434"/>
      <c r="N15" s="434"/>
      <c r="O15" s="434"/>
    </row>
    <row r="16" spans="1:15" s="185" customFormat="1" ht="14.25" customHeight="1" x14ac:dyDescent="0.2">
      <c r="A16" s="188"/>
      <c r="B16" s="419">
        <v>8</v>
      </c>
      <c r="C16" s="424" t="s">
        <v>398</v>
      </c>
      <c r="D16" s="425" t="s">
        <v>669</v>
      </c>
      <c r="E16" s="425" t="s">
        <v>681</v>
      </c>
      <c r="F16" s="425" t="s">
        <v>681</v>
      </c>
      <c r="G16" s="425" t="s">
        <v>682</v>
      </c>
      <c r="H16" s="434"/>
      <c r="I16" s="434"/>
      <c r="J16" s="434"/>
      <c r="K16" s="434"/>
      <c r="L16" s="434"/>
      <c r="M16" s="434"/>
      <c r="N16" s="434"/>
      <c r="O16" s="434"/>
    </row>
    <row r="17" spans="1:15" s="185" customFormat="1" ht="14.25" customHeight="1" x14ac:dyDescent="0.2">
      <c r="A17" s="188"/>
      <c r="B17" s="419">
        <v>9</v>
      </c>
      <c r="C17" s="424" t="s">
        <v>399</v>
      </c>
      <c r="D17" s="425" t="s">
        <v>669</v>
      </c>
      <c r="E17" s="425" t="s">
        <v>681</v>
      </c>
      <c r="F17" s="425" t="s">
        <v>681</v>
      </c>
      <c r="G17" s="425" t="s">
        <v>682</v>
      </c>
      <c r="H17" s="434"/>
      <c r="I17" s="434"/>
      <c r="J17" s="434"/>
      <c r="K17" s="434"/>
      <c r="L17" s="434"/>
      <c r="M17" s="434"/>
      <c r="N17" s="434"/>
      <c r="O17" s="434"/>
    </row>
    <row r="18" spans="1:15" s="185" customFormat="1" ht="14.25" customHeight="1" x14ac:dyDescent="0.2">
      <c r="A18" s="188"/>
      <c r="B18" s="419" t="s">
        <v>176</v>
      </c>
      <c r="C18" s="424" t="s">
        <v>400</v>
      </c>
      <c r="D18" s="421">
        <v>100</v>
      </c>
      <c r="E18" s="421">
        <v>100</v>
      </c>
      <c r="F18" s="421">
        <v>100</v>
      </c>
      <c r="G18" s="421">
        <v>100</v>
      </c>
      <c r="H18" s="434"/>
      <c r="I18" s="434"/>
      <c r="J18" s="434"/>
      <c r="K18" s="434"/>
      <c r="L18" s="434"/>
      <c r="M18" s="434"/>
      <c r="N18" s="434"/>
      <c r="O18" s="434"/>
    </row>
    <row r="19" spans="1:15" s="185" customFormat="1" ht="12" x14ac:dyDescent="0.2">
      <c r="A19" s="188"/>
      <c r="B19" s="419" t="s">
        <v>177</v>
      </c>
      <c r="C19" s="424" t="s">
        <v>401</v>
      </c>
      <c r="D19" s="421" t="s">
        <v>670</v>
      </c>
      <c r="E19" s="421" t="s">
        <v>670</v>
      </c>
      <c r="F19" s="421" t="s">
        <v>670</v>
      </c>
      <c r="G19" s="421" t="s">
        <v>670</v>
      </c>
      <c r="H19" s="435"/>
      <c r="I19" s="435"/>
      <c r="J19" s="435"/>
      <c r="K19" s="435"/>
      <c r="L19" s="435"/>
      <c r="M19" s="435"/>
      <c r="N19" s="435"/>
      <c r="O19" s="435"/>
    </row>
    <row r="20" spans="1:15" s="185" customFormat="1" ht="14.25" customHeight="1" x14ac:dyDescent="0.2">
      <c r="A20" s="188"/>
      <c r="B20" s="419">
        <v>10</v>
      </c>
      <c r="C20" s="424" t="s">
        <v>403</v>
      </c>
      <c r="D20" s="421" t="s">
        <v>671</v>
      </c>
      <c r="E20" s="421" t="s">
        <v>671</v>
      </c>
      <c r="F20" s="421" t="s">
        <v>671</v>
      </c>
      <c r="G20" s="421" t="s">
        <v>671</v>
      </c>
      <c r="H20" s="436"/>
      <c r="I20" s="436"/>
      <c r="J20" s="436"/>
      <c r="K20" s="436"/>
      <c r="L20" s="436"/>
      <c r="M20" s="436"/>
      <c r="N20" s="436"/>
      <c r="O20" s="436"/>
    </row>
    <row r="21" spans="1:15" s="185" customFormat="1" ht="14.25" customHeight="1" x14ac:dyDescent="0.2">
      <c r="A21" s="188"/>
      <c r="B21" s="419">
        <v>11</v>
      </c>
      <c r="C21" s="424" t="s">
        <v>406</v>
      </c>
      <c r="D21" s="426">
        <v>42684</v>
      </c>
      <c r="E21" s="426">
        <v>42970</v>
      </c>
      <c r="F21" s="426">
        <v>43252</v>
      </c>
      <c r="G21" s="426">
        <v>42970</v>
      </c>
      <c r="H21" s="434"/>
      <c r="I21" s="434"/>
      <c r="J21" s="434"/>
      <c r="K21" s="434"/>
      <c r="L21" s="434"/>
      <c r="M21" s="434"/>
      <c r="N21" s="434"/>
      <c r="O21" s="434"/>
    </row>
    <row r="22" spans="1:15" s="185" customFormat="1" ht="14.25" customHeight="1" x14ac:dyDescent="0.2">
      <c r="A22" s="188"/>
      <c r="B22" s="419">
        <v>12</v>
      </c>
      <c r="C22" s="424" t="s">
        <v>407</v>
      </c>
      <c r="D22" s="421" t="s">
        <v>409</v>
      </c>
      <c r="E22" s="421" t="s">
        <v>409</v>
      </c>
      <c r="F22" s="421" t="s">
        <v>409</v>
      </c>
      <c r="G22" s="421" t="s">
        <v>408</v>
      </c>
      <c r="H22" s="434"/>
      <c r="I22" s="436"/>
      <c r="J22" s="434"/>
      <c r="K22" s="434"/>
      <c r="L22" s="434"/>
      <c r="M22" s="434"/>
      <c r="N22" s="434"/>
      <c r="O22" s="436"/>
    </row>
    <row r="23" spans="1:15" s="185" customFormat="1" ht="14.25" customHeight="1" x14ac:dyDescent="0.2">
      <c r="A23" s="188"/>
      <c r="B23" s="419">
        <v>13</v>
      </c>
      <c r="C23" s="424" t="s">
        <v>410</v>
      </c>
      <c r="D23" s="426">
        <v>46336</v>
      </c>
      <c r="E23" s="426">
        <v>46622</v>
      </c>
      <c r="F23" s="426">
        <v>46905</v>
      </c>
      <c r="G23" s="426" t="s">
        <v>411</v>
      </c>
      <c r="H23" s="434"/>
      <c r="I23" s="434"/>
      <c r="J23" s="434"/>
      <c r="K23" s="434"/>
      <c r="L23" s="434"/>
      <c r="M23" s="434"/>
      <c r="N23" s="434"/>
      <c r="O23" s="434"/>
    </row>
    <row r="24" spans="1:15" s="185" customFormat="1" ht="14.25" customHeight="1" x14ac:dyDescent="0.2">
      <c r="A24" s="188"/>
      <c r="B24" s="419">
        <v>14</v>
      </c>
      <c r="C24" s="424" t="s">
        <v>412</v>
      </c>
      <c r="D24" s="421" t="s">
        <v>413</v>
      </c>
      <c r="E24" s="421" t="s">
        <v>413</v>
      </c>
      <c r="F24" s="421" t="s">
        <v>413</v>
      </c>
      <c r="G24" s="421" t="s">
        <v>413</v>
      </c>
      <c r="H24" s="436"/>
      <c r="I24" s="436"/>
      <c r="J24" s="436"/>
      <c r="K24" s="436"/>
      <c r="L24" s="436"/>
      <c r="M24" s="436"/>
      <c r="N24" s="436"/>
      <c r="O24" s="436"/>
    </row>
    <row r="25" spans="1:15" s="185" customFormat="1" ht="12" x14ac:dyDescent="0.2">
      <c r="A25" s="188"/>
      <c r="B25" s="419">
        <v>15</v>
      </c>
      <c r="C25" s="424" t="s">
        <v>414</v>
      </c>
      <c r="D25" s="426">
        <v>44510</v>
      </c>
      <c r="E25" s="426">
        <v>44796</v>
      </c>
      <c r="F25" s="426">
        <v>45078</v>
      </c>
      <c r="G25" s="426">
        <v>44796</v>
      </c>
      <c r="H25" s="434"/>
      <c r="I25" s="434"/>
      <c r="J25" s="434"/>
      <c r="K25" s="434"/>
      <c r="L25" s="434"/>
      <c r="M25" s="434"/>
      <c r="N25" s="434"/>
      <c r="O25" s="434"/>
    </row>
    <row r="26" spans="1:15" s="185" customFormat="1" ht="27.75" customHeight="1" x14ac:dyDescent="0.2">
      <c r="A26" s="188"/>
      <c r="B26" s="419">
        <v>16</v>
      </c>
      <c r="C26" s="424" t="s">
        <v>415</v>
      </c>
      <c r="D26" s="427" t="s">
        <v>672</v>
      </c>
      <c r="E26" s="427" t="s">
        <v>683</v>
      </c>
      <c r="F26" s="427" t="s">
        <v>684</v>
      </c>
      <c r="G26" s="427" t="s">
        <v>683</v>
      </c>
      <c r="H26" s="434"/>
      <c r="I26" s="434"/>
      <c r="J26" s="434"/>
      <c r="K26" s="434"/>
      <c r="L26" s="434"/>
      <c r="M26" s="434"/>
      <c r="N26" s="434"/>
      <c r="O26" s="434"/>
    </row>
    <row r="27" spans="1:15" s="185" customFormat="1" ht="14.25" customHeight="1" thickBot="1" x14ac:dyDescent="0.25">
      <c r="A27" s="188"/>
      <c r="B27" s="417"/>
      <c r="C27" s="428" t="s">
        <v>416</v>
      </c>
      <c r="D27" s="429"/>
      <c r="E27" s="429"/>
      <c r="F27" s="429"/>
      <c r="G27" s="429"/>
      <c r="H27" s="441"/>
      <c r="I27" s="441"/>
      <c r="J27" s="441"/>
      <c r="K27" s="441"/>
      <c r="L27" s="441"/>
      <c r="M27" s="441"/>
      <c r="N27" s="441"/>
      <c r="O27" s="437"/>
    </row>
    <row r="28" spans="1:15" s="185" customFormat="1" ht="14.25" customHeight="1" x14ac:dyDescent="0.2">
      <c r="A28" s="188"/>
      <c r="B28" s="419">
        <v>17</v>
      </c>
      <c r="C28" s="424" t="s">
        <v>417</v>
      </c>
      <c r="D28" s="421" t="s">
        <v>418</v>
      </c>
      <c r="E28" s="421" t="s">
        <v>418</v>
      </c>
      <c r="F28" s="421" t="s">
        <v>418</v>
      </c>
      <c r="G28" s="421" t="s">
        <v>418</v>
      </c>
      <c r="H28" s="434"/>
      <c r="I28" s="434"/>
      <c r="J28" s="434"/>
      <c r="K28" s="434"/>
      <c r="L28" s="434"/>
      <c r="M28" s="434"/>
      <c r="N28" s="434"/>
      <c r="O28" s="434"/>
    </row>
    <row r="29" spans="1:15" s="185" customFormat="1" ht="12" x14ac:dyDescent="0.2">
      <c r="A29" s="188"/>
      <c r="B29" s="430">
        <v>18</v>
      </c>
      <c r="C29" s="424" t="s">
        <v>419</v>
      </c>
      <c r="D29" s="427" t="s">
        <v>673</v>
      </c>
      <c r="E29" s="427" t="s">
        <v>685</v>
      </c>
      <c r="F29" s="427" t="s">
        <v>686</v>
      </c>
      <c r="G29" s="427" t="s">
        <v>687</v>
      </c>
      <c r="H29" s="435"/>
      <c r="I29" s="435"/>
      <c r="J29" s="435"/>
      <c r="K29" s="435"/>
      <c r="L29" s="435"/>
      <c r="M29" s="435"/>
      <c r="N29" s="435"/>
      <c r="O29" s="435"/>
    </row>
    <row r="30" spans="1:15" s="185" customFormat="1" ht="14.25" customHeight="1" x14ac:dyDescent="0.2">
      <c r="A30" s="188"/>
      <c r="B30" s="419">
        <v>19</v>
      </c>
      <c r="C30" s="424" t="s">
        <v>420</v>
      </c>
      <c r="D30" s="421" t="s">
        <v>421</v>
      </c>
      <c r="E30" s="421" t="s">
        <v>402</v>
      </c>
      <c r="F30" s="421" t="s">
        <v>402</v>
      </c>
      <c r="G30" s="421" t="s">
        <v>402</v>
      </c>
      <c r="H30" s="434"/>
      <c r="I30" s="434"/>
      <c r="J30" s="434"/>
      <c r="K30" s="434"/>
      <c r="L30" s="434"/>
      <c r="M30" s="434"/>
      <c r="N30" s="434"/>
      <c r="O30" s="434"/>
    </row>
    <row r="31" spans="1:15" s="185" customFormat="1" ht="14.25" customHeight="1" x14ac:dyDescent="0.2">
      <c r="A31" s="188"/>
      <c r="B31" s="419" t="s">
        <v>130</v>
      </c>
      <c r="C31" s="424" t="s">
        <v>422</v>
      </c>
      <c r="D31" s="421" t="s">
        <v>674</v>
      </c>
      <c r="E31" s="421" t="s">
        <v>674</v>
      </c>
      <c r="F31" s="421" t="s">
        <v>674</v>
      </c>
      <c r="G31" s="421" t="s">
        <v>674</v>
      </c>
      <c r="H31" s="434"/>
      <c r="I31" s="434"/>
      <c r="J31" s="434"/>
      <c r="K31" s="434"/>
      <c r="L31" s="434"/>
      <c r="M31" s="434"/>
      <c r="N31" s="434"/>
      <c r="O31" s="434"/>
    </row>
    <row r="32" spans="1:15" s="185" customFormat="1" ht="14.25" customHeight="1" x14ac:dyDescent="0.2">
      <c r="A32" s="188"/>
      <c r="B32" s="419" t="s">
        <v>132</v>
      </c>
      <c r="C32" s="424" t="s">
        <v>423</v>
      </c>
      <c r="D32" s="421" t="s">
        <v>674</v>
      </c>
      <c r="E32" s="421" t="s">
        <v>674</v>
      </c>
      <c r="F32" s="421" t="s">
        <v>674</v>
      </c>
      <c r="G32" s="421" t="s">
        <v>674</v>
      </c>
      <c r="H32" s="434"/>
      <c r="I32" s="434"/>
      <c r="J32" s="434"/>
      <c r="K32" s="434"/>
      <c r="L32" s="434"/>
      <c r="M32" s="434"/>
      <c r="N32" s="434"/>
      <c r="O32" s="434"/>
    </row>
    <row r="33" spans="1:15" s="185" customFormat="1" ht="14.25" customHeight="1" x14ac:dyDescent="0.2">
      <c r="A33" s="188"/>
      <c r="B33" s="430">
        <v>21</v>
      </c>
      <c r="C33" s="424" t="s">
        <v>424</v>
      </c>
      <c r="D33" s="421" t="s">
        <v>421</v>
      </c>
      <c r="E33" s="421" t="s">
        <v>421</v>
      </c>
      <c r="F33" s="421" t="s">
        <v>421</v>
      </c>
      <c r="G33" s="421" t="s">
        <v>421</v>
      </c>
      <c r="H33" s="434"/>
      <c r="I33" s="434"/>
      <c r="J33" s="434"/>
      <c r="K33" s="434"/>
      <c r="L33" s="434"/>
      <c r="M33" s="434"/>
      <c r="N33" s="434"/>
      <c r="O33" s="434"/>
    </row>
    <row r="34" spans="1:15" s="185" customFormat="1" ht="14.25" customHeight="1" x14ac:dyDescent="0.2">
      <c r="A34" s="188"/>
      <c r="B34" s="419">
        <v>22</v>
      </c>
      <c r="C34" s="424" t="s">
        <v>425</v>
      </c>
      <c r="D34" s="421" t="s">
        <v>426</v>
      </c>
      <c r="E34" s="421" t="s">
        <v>426</v>
      </c>
      <c r="F34" s="421" t="s">
        <v>426</v>
      </c>
      <c r="G34" s="421" t="s">
        <v>426</v>
      </c>
      <c r="H34" s="434"/>
      <c r="I34" s="434"/>
      <c r="J34" s="434"/>
      <c r="K34" s="434"/>
      <c r="L34" s="434"/>
      <c r="M34" s="434"/>
      <c r="N34" s="434"/>
      <c r="O34" s="434"/>
    </row>
    <row r="35" spans="1:15" s="185" customFormat="1" ht="14.25" customHeight="1" thickBot="1" x14ac:dyDescent="0.25">
      <c r="A35" s="188"/>
      <c r="B35" s="417"/>
      <c r="C35" s="428" t="s">
        <v>427</v>
      </c>
      <c r="D35" s="423"/>
      <c r="E35" s="423"/>
      <c r="F35" s="423"/>
      <c r="G35" s="423"/>
      <c r="H35" s="434"/>
      <c r="I35" s="434"/>
      <c r="J35" s="434"/>
      <c r="K35" s="434"/>
      <c r="L35" s="434"/>
      <c r="M35" s="434"/>
      <c r="N35" s="434"/>
      <c r="O35" s="438"/>
    </row>
    <row r="36" spans="1:15" s="185" customFormat="1" ht="14.25" customHeight="1" x14ac:dyDescent="0.2">
      <c r="A36" s="188"/>
      <c r="B36" s="430">
        <v>23</v>
      </c>
      <c r="C36" s="424" t="s">
        <v>428</v>
      </c>
      <c r="D36" s="421" t="s">
        <v>429</v>
      </c>
      <c r="E36" s="421" t="s">
        <v>429</v>
      </c>
      <c r="F36" s="421" t="s">
        <v>429</v>
      </c>
      <c r="G36" s="421" t="s">
        <v>429</v>
      </c>
      <c r="H36" s="439"/>
      <c r="I36" s="439"/>
      <c r="J36" s="439"/>
      <c r="K36" s="439"/>
      <c r="L36" s="439"/>
      <c r="M36" s="439"/>
      <c r="N36" s="439"/>
      <c r="O36" s="439"/>
    </row>
    <row r="37" spans="1:15" s="185" customFormat="1" ht="20.25" customHeight="1" x14ac:dyDescent="0.2">
      <c r="A37" s="188"/>
      <c r="B37" s="419">
        <v>24</v>
      </c>
      <c r="C37" s="424" t="s">
        <v>430</v>
      </c>
      <c r="D37" s="421" t="s">
        <v>402</v>
      </c>
      <c r="E37" s="421" t="s">
        <v>402</v>
      </c>
      <c r="F37" s="421" t="s">
        <v>402</v>
      </c>
      <c r="G37" s="421" t="s">
        <v>402</v>
      </c>
      <c r="H37" s="432"/>
      <c r="I37" s="432"/>
      <c r="J37" s="432"/>
      <c r="K37" s="432"/>
      <c r="L37" s="432"/>
      <c r="M37" s="432"/>
      <c r="N37" s="432"/>
      <c r="O37" s="432"/>
    </row>
    <row r="38" spans="1:15" s="185" customFormat="1" ht="14.25" customHeight="1" x14ac:dyDescent="0.2">
      <c r="A38" s="188"/>
      <c r="B38" s="419">
        <v>25</v>
      </c>
      <c r="C38" s="424" t="s">
        <v>431</v>
      </c>
      <c r="D38" s="421" t="s">
        <v>402</v>
      </c>
      <c r="E38" s="421" t="s">
        <v>402</v>
      </c>
      <c r="F38" s="421" t="s">
        <v>402</v>
      </c>
      <c r="G38" s="421" t="s">
        <v>402</v>
      </c>
      <c r="H38" s="432"/>
      <c r="I38" s="432"/>
      <c r="J38" s="432"/>
      <c r="K38" s="432"/>
      <c r="L38" s="432"/>
      <c r="M38" s="432"/>
      <c r="N38" s="432"/>
      <c r="O38" s="432"/>
    </row>
    <row r="39" spans="1:15" s="185" customFormat="1" ht="14.25" customHeight="1" x14ac:dyDescent="0.2">
      <c r="A39" s="188"/>
      <c r="B39" s="419">
        <v>26</v>
      </c>
      <c r="C39" s="424" t="s">
        <v>432</v>
      </c>
      <c r="D39" s="421" t="s">
        <v>402</v>
      </c>
      <c r="E39" s="421" t="s">
        <v>402</v>
      </c>
      <c r="F39" s="421" t="s">
        <v>402</v>
      </c>
      <c r="G39" s="421" t="s">
        <v>402</v>
      </c>
      <c r="H39" s="432"/>
      <c r="I39" s="432"/>
      <c r="J39" s="432"/>
      <c r="K39" s="432"/>
      <c r="L39" s="432"/>
      <c r="M39" s="432"/>
      <c r="N39" s="432"/>
      <c r="O39" s="432"/>
    </row>
    <row r="40" spans="1:15" s="185" customFormat="1" ht="14.25" customHeight="1" x14ac:dyDescent="0.2">
      <c r="A40" s="188"/>
      <c r="B40" s="419">
        <v>27</v>
      </c>
      <c r="C40" s="424" t="s">
        <v>433</v>
      </c>
      <c r="D40" s="421" t="s">
        <v>402</v>
      </c>
      <c r="E40" s="421" t="s">
        <v>402</v>
      </c>
      <c r="F40" s="421" t="s">
        <v>402</v>
      </c>
      <c r="G40" s="421" t="s">
        <v>402</v>
      </c>
      <c r="H40" s="432"/>
      <c r="I40" s="432"/>
      <c r="J40" s="432"/>
      <c r="K40" s="432"/>
      <c r="L40" s="432"/>
      <c r="M40" s="432"/>
      <c r="N40" s="432"/>
      <c r="O40" s="432"/>
    </row>
    <row r="41" spans="1:15" s="185" customFormat="1" ht="14.25" customHeight="1" x14ac:dyDescent="0.2">
      <c r="A41" s="188"/>
      <c r="B41" s="419">
        <v>28</v>
      </c>
      <c r="C41" s="424" t="s">
        <v>434</v>
      </c>
      <c r="D41" s="421" t="s">
        <v>402</v>
      </c>
      <c r="E41" s="421" t="s">
        <v>402</v>
      </c>
      <c r="F41" s="421" t="s">
        <v>402</v>
      </c>
      <c r="G41" s="421" t="s">
        <v>402</v>
      </c>
      <c r="H41" s="432"/>
      <c r="I41" s="432"/>
      <c r="J41" s="432"/>
      <c r="K41" s="432"/>
      <c r="L41" s="432"/>
      <c r="M41" s="432"/>
      <c r="N41" s="432"/>
      <c r="O41" s="432"/>
    </row>
    <row r="42" spans="1:15" s="185" customFormat="1" ht="14.25" customHeight="1" x14ac:dyDescent="0.2">
      <c r="A42" s="188"/>
      <c r="B42" s="419">
        <v>29</v>
      </c>
      <c r="C42" s="424" t="s">
        <v>435</v>
      </c>
      <c r="D42" s="421" t="s">
        <v>402</v>
      </c>
      <c r="E42" s="421" t="s">
        <v>402</v>
      </c>
      <c r="F42" s="421" t="s">
        <v>402</v>
      </c>
      <c r="G42" s="421" t="s">
        <v>402</v>
      </c>
      <c r="H42" s="432"/>
      <c r="I42" s="432"/>
      <c r="J42" s="432"/>
      <c r="K42" s="432"/>
      <c r="L42" s="432"/>
      <c r="M42" s="432"/>
      <c r="N42" s="432"/>
      <c r="O42" s="432"/>
    </row>
    <row r="43" spans="1:15" s="185" customFormat="1" ht="13.5" customHeight="1" x14ac:dyDescent="0.2">
      <c r="A43" s="188"/>
      <c r="B43" s="430">
        <v>30</v>
      </c>
      <c r="C43" s="424" t="s">
        <v>436</v>
      </c>
      <c r="D43" s="421" t="s">
        <v>413</v>
      </c>
      <c r="E43" s="421" t="s">
        <v>413</v>
      </c>
      <c r="F43" s="421" t="s">
        <v>413</v>
      </c>
      <c r="G43" s="421" t="s">
        <v>413</v>
      </c>
      <c r="H43" s="432"/>
      <c r="I43" s="432"/>
      <c r="J43" s="432"/>
      <c r="K43" s="432"/>
      <c r="L43" s="432"/>
      <c r="M43" s="432"/>
      <c r="N43" s="432"/>
      <c r="O43" s="432"/>
    </row>
    <row r="44" spans="1:15" s="185" customFormat="1" ht="21.75" customHeight="1" x14ac:dyDescent="0.2">
      <c r="A44" s="188"/>
      <c r="B44" s="430">
        <v>31</v>
      </c>
      <c r="C44" s="424" t="s">
        <v>437</v>
      </c>
      <c r="D44" s="427" t="s">
        <v>675</v>
      </c>
      <c r="E44" s="427" t="s">
        <v>675</v>
      </c>
      <c r="F44" s="427" t="s">
        <v>675</v>
      </c>
      <c r="G44" s="427" t="s">
        <v>688</v>
      </c>
      <c r="H44" s="432"/>
      <c r="I44" s="432"/>
      <c r="J44" s="432"/>
      <c r="K44" s="432"/>
      <c r="L44" s="432"/>
      <c r="M44" s="432"/>
      <c r="N44" s="432"/>
      <c r="O44" s="432"/>
    </row>
    <row r="45" spans="1:15" s="185" customFormat="1" ht="12" x14ac:dyDescent="0.2">
      <c r="A45" s="188"/>
      <c r="B45" s="430">
        <v>32</v>
      </c>
      <c r="C45" s="424" t="s">
        <v>438</v>
      </c>
      <c r="D45" s="421"/>
      <c r="E45" s="421"/>
      <c r="F45" s="421"/>
      <c r="G45" s="421"/>
      <c r="H45" s="432"/>
      <c r="I45" s="432"/>
      <c r="J45" s="432"/>
      <c r="K45" s="432"/>
      <c r="L45" s="432"/>
      <c r="M45" s="432"/>
      <c r="N45" s="432"/>
      <c r="O45" s="432"/>
    </row>
    <row r="46" spans="1:15" s="185" customFormat="1" ht="12" x14ac:dyDescent="0.2">
      <c r="A46" s="188"/>
      <c r="B46" s="419">
        <v>33</v>
      </c>
      <c r="C46" s="424" t="s">
        <v>439</v>
      </c>
      <c r="D46" s="421"/>
      <c r="E46" s="421"/>
      <c r="F46" s="421"/>
      <c r="G46" s="421"/>
      <c r="H46" s="432"/>
      <c r="I46" s="432"/>
      <c r="J46" s="432"/>
      <c r="K46" s="432"/>
      <c r="L46" s="432"/>
      <c r="M46" s="432"/>
      <c r="N46" s="432"/>
      <c r="O46" s="432"/>
    </row>
    <row r="47" spans="1:15" s="185" customFormat="1" ht="12" x14ac:dyDescent="0.2">
      <c r="A47" s="188"/>
      <c r="B47" s="430">
        <v>34</v>
      </c>
      <c r="C47" s="424" t="s">
        <v>440</v>
      </c>
      <c r="D47" s="421"/>
      <c r="E47" s="421"/>
      <c r="F47" s="421"/>
      <c r="G47" s="421"/>
      <c r="H47" s="432"/>
      <c r="I47" s="432"/>
      <c r="J47" s="432"/>
      <c r="K47" s="432"/>
      <c r="L47" s="432"/>
      <c r="M47" s="432"/>
      <c r="N47" s="432"/>
      <c r="O47" s="432"/>
    </row>
    <row r="48" spans="1:15" s="185" customFormat="1" ht="12" x14ac:dyDescent="0.2">
      <c r="A48" s="188"/>
      <c r="B48" s="430">
        <v>35</v>
      </c>
      <c r="C48" s="424" t="s">
        <v>441</v>
      </c>
      <c r="D48" s="421" t="s">
        <v>676</v>
      </c>
      <c r="E48" s="421" t="s">
        <v>676</v>
      </c>
      <c r="F48" s="421" t="s">
        <v>676</v>
      </c>
      <c r="G48" s="421" t="s">
        <v>405</v>
      </c>
      <c r="H48" s="432"/>
      <c r="I48" s="432"/>
      <c r="J48" s="432"/>
      <c r="K48" s="432"/>
      <c r="L48" s="432"/>
      <c r="M48" s="432"/>
      <c r="N48" s="432"/>
      <c r="O48" s="432"/>
    </row>
    <row r="49" spans="1:15" s="185" customFormat="1" ht="14.25" customHeight="1" x14ac:dyDescent="0.2">
      <c r="A49" s="188"/>
      <c r="B49" s="419">
        <v>36</v>
      </c>
      <c r="C49" s="424" t="s">
        <v>442</v>
      </c>
      <c r="D49" s="421" t="s">
        <v>421</v>
      </c>
      <c r="E49" s="421" t="s">
        <v>402</v>
      </c>
      <c r="F49" s="421" t="s">
        <v>402</v>
      </c>
      <c r="G49" s="421" t="s">
        <v>402</v>
      </c>
      <c r="H49" s="432"/>
      <c r="I49" s="432"/>
      <c r="J49" s="432"/>
      <c r="K49" s="432"/>
      <c r="L49" s="432"/>
      <c r="M49" s="432"/>
      <c r="N49" s="432"/>
      <c r="O49" s="432"/>
    </row>
    <row r="50" spans="1:15" s="185" customFormat="1" ht="14.25" customHeight="1" x14ac:dyDescent="0.2">
      <c r="A50" s="188"/>
      <c r="B50" s="419">
        <v>37</v>
      </c>
      <c r="C50" s="424" t="s">
        <v>443</v>
      </c>
      <c r="D50" s="421"/>
      <c r="E50" s="421"/>
      <c r="F50" s="421"/>
      <c r="G50" s="421"/>
      <c r="H50" s="432"/>
      <c r="I50" s="432"/>
      <c r="J50" s="432"/>
      <c r="K50" s="432"/>
      <c r="L50" s="432"/>
      <c r="M50" s="432"/>
      <c r="N50" s="432"/>
      <c r="O50" s="432"/>
    </row>
    <row r="51" spans="1:15" s="185" customFormat="1" ht="15" customHeight="1" x14ac:dyDescent="0.15">
      <c r="A51" s="188"/>
      <c r="B51" s="191"/>
      <c r="C51" s="44"/>
      <c r="D51" s="192"/>
      <c r="E51" s="192"/>
      <c r="F51" s="192"/>
      <c r="G51" s="192"/>
    </row>
    <row r="52" spans="1:15" s="185" customFormat="1" ht="15" customHeight="1" x14ac:dyDescent="0.15">
      <c r="A52" s="188"/>
      <c r="B52" s="189"/>
      <c r="C52" s="183"/>
      <c r="D52" s="184"/>
      <c r="E52" s="184"/>
      <c r="F52" s="184"/>
      <c r="G52" s="184"/>
    </row>
    <row r="53" spans="1:15" s="185" customFormat="1" ht="15" customHeight="1" x14ac:dyDescent="0.15">
      <c r="A53" s="188"/>
      <c r="B53" s="189"/>
      <c r="C53" s="183"/>
      <c r="D53" s="184"/>
      <c r="E53" s="184"/>
      <c r="F53" s="184"/>
      <c r="G53" s="184"/>
    </row>
    <row r="54" spans="1:15" s="185" customFormat="1" ht="15" customHeight="1" x14ac:dyDescent="0.15">
      <c r="A54" s="188"/>
      <c r="B54" s="189"/>
      <c r="C54" s="183"/>
      <c r="D54" s="184"/>
      <c r="E54" s="184"/>
      <c r="F54" s="184"/>
      <c r="G54" s="184"/>
    </row>
    <row r="55" spans="1:15" s="185" customFormat="1" ht="15" customHeight="1" x14ac:dyDescent="0.15">
      <c r="A55" s="188"/>
      <c r="B55" s="189"/>
      <c r="C55" s="183"/>
      <c r="D55" s="184"/>
      <c r="E55" s="184"/>
      <c r="F55" s="184"/>
      <c r="G55" s="184"/>
    </row>
    <row r="56" spans="1:15" s="185" customFormat="1" ht="15" customHeight="1" x14ac:dyDescent="0.15">
      <c r="A56" s="188"/>
      <c r="B56" s="189"/>
      <c r="C56" s="183"/>
      <c r="D56" s="184"/>
      <c r="E56" s="184"/>
      <c r="F56" s="184"/>
      <c r="G56" s="184"/>
    </row>
    <row r="57" spans="1:15" s="185" customFormat="1" ht="15" customHeight="1" x14ac:dyDescent="0.15">
      <c r="A57" s="188"/>
      <c r="B57" s="189"/>
      <c r="C57" s="183"/>
      <c r="D57" s="184"/>
      <c r="E57" s="184"/>
      <c r="F57" s="184"/>
      <c r="G57" s="184"/>
    </row>
    <row r="58" spans="1:15" s="185" customFormat="1" ht="15" customHeight="1" x14ac:dyDescent="0.15">
      <c r="A58" s="188"/>
      <c r="B58" s="189"/>
      <c r="C58" s="183"/>
      <c r="D58" s="184"/>
      <c r="E58" s="184"/>
      <c r="F58" s="184"/>
      <c r="G58" s="184"/>
    </row>
    <row r="59" spans="1:15" s="186" customFormat="1" ht="15" customHeight="1" x14ac:dyDescent="0.15">
      <c r="B59" s="187"/>
      <c r="C59" s="183"/>
      <c r="D59" s="183"/>
      <c r="E59" s="183"/>
      <c r="F59" s="183"/>
      <c r="G59" s="183"/>
    </row>
    <row r="60" spans="1:15" s="186" customFormat="1" ht="15" customHeight="1" x14ac:dyDescent="0.15">
      <c r="B60" s="187"/>
      <c r="C60" s="183"/>
      <c r="D60" s="183"/>
      <c r="E60" s="183"/>
      <c r="F60" s="183"/>
      <c r="G60" s="183"/>
    </row>
    <row r="61" spans="1:15" s="186" customFormat="1" ht="15" customHeight="1" x14ac:dyDescent="0.15">
      <c r="B61" s="187"/>
      <c r="C61" s="183"/>
      <c r="D61" s="183"/>
      <c r="E61" s="183"/>
      <c r="F61" s="183"/>
      <c r="G61" s="183"/>
    </row>
    <row r="62" spans="1:15" s="186" customFormat="1" ht="15" customHeight="1" x14ac:dyDescent="0.15">
      <c r="B62" s="187"/>
      <c r="C62" s="183"/>
      <c r="D62" s="183"/>
      <c r="E62" s="183"/>
      <c r="F62" s="183"/>
      <c r="G62" s="183"/>
    </row>
    <row r="63" spans="1:15" s="186" customFormat="1" ht="15" customHeight="1" x14ac:dyDescent="0.15">
      <c r="B63" s="187"/>
      <c r="C63" s="183"/>
      <c r="D63" s="183"/>
      <c r="E63" s="183"/>
      <c r="F63" s="183"/>
      <c r="G63" s="183"/>
    </row>
    <row r="64" spans="1:15" s="186" customFormat="1" ht="15" customHeight="1" x14ac:dyDescent="0.15">
      <c r="B64" s="187"/>
      <c r="C64" s="183"/>
      <c r="D64" s="183"/>
      <c r="E64" s="183"/>
      <c r="F64" s="183"/>
      <c r="G64" s="183"/>
    </row>
    <row r="65" spans="1:7" s="186" customFormat="1" ht="15" customHeight="1" x14ac:dyDescent="0.15">
      <c r="B65" s="187"/>
      <c r="C65" s="183"/>
      <c r="D65" s="183"/>
      <c r="E65" s="183"/>
      <c r="F65" s="183"/>
      <c r="G65" s="183"/>
    </row>
    <row r="66" spans="1:7" s="186" customFormat="1" ht="15" customHeight="1" x14ac:dyDescent="0.15">
      <c r="B66" s="187"/>
      <c r="C66" s="183"/>
      <c r="D66" s="183"/>
      <c r="E66" s="183"/>
      <c r="F66" s="183"/>
      <c r="G66" s="183"/>
    </row>
    <row r="67" spans="1:7" s="186" customFormat="1" ht="15" customHeight="1" x14ac:dyDescent="0.15">
      <c r="B67" s="187"/>
      <c r="C67" s="183"/>
      <c r="D67" s="183"/>
      <c r="E67" s="183"/>
      <c r="F67" s="183"/>
      <c r="G67" s="183"/>
    </row>
    <row r="68" spans="1:7" s="181" customFormat="1" ht="15" customHeight="1" x14ac:dyDescent="0.2">
      <c r="A68" s="182"/>
      <c r="B68" s="187"/>
      <c r="C68" s="183"/>
      <c r="D68" s="183"/>
      <c r="E68" s="183"/>
      <c r="F68" s="183"/>
      <c r="G68" s="183"/>
    </row>
    <row r="69" spans="1:7" ht="15" customHeight="1" x14ac:dyDescent="0.2">
      <c r="A69" s="168"/>
      <c r="B69" s="187"/>
      <c r="C69" s="183"/>
      <c r="D69" s="183"/>
      <c r="E69" s="183"/>
      <c r="F69" s="183"/>
      <c r="G69" s="183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00B050"/>
  </sheetPr>
  <dimension ref="A1:G19"/>
  <sheetViews>
    <sheetView zoomScaleNormal="100" workbookViewId="0">
      <selection activeCell="I5" sqref="I5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461</v>
      </c>
      <c r="C4" s="25"/>
      <c r="D4" s="26"/>
      <c r="E4" s="24"/>
      <c r="F4" s="24"/>
      <c r="G4" s="24"/>
    </row>
    <row r="5" spans="1:7" ht="14.25" customHeight="1" x14ac:dyDescent="0.2">
      <c r="A5" s="22"/>
      <c r="B5" s="485"/>
      <c r="C5" s="485"/>
      <c r="D5" s="485"/>
      <c r="E5" s="486"/>
      <c r="F5" s="486"/>
      <c r="G5" s="486"/>
    </row>
    <row r="6" spans="1:7" ht="14.25" customHeight="1" x14ac:dyDescent="0.2">
      <c r="B6" s="31"/>
      <c r="C6" s="31"/>
      <c r="D6" s="31"/>
      <c r="E6" s="443"/>
      <c r="F6" s="443"/>
      <c r="G6" s="443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490"/>
      <c r="C8" s="490"/>
      <c r="D8" s="490"/>
      <c r="E8" s="491" t="s">
        <v>43</v>
      </c>
      <c r="F8" s="492" t="s">
        <v>44</v>
      </c>
      <c r="G8" s="493" t="s">
        <v>45</v>
      </c>
    </row>
    <row r="9" spans="1:7" ht="35.25" customHeight="1" x14ac:dyDescent="0.2">
      <c r="B9" s="494"/>
      <c r="C9" s="494"/>
      <c r="D9" s="495"/>
      <c r="E9" s="627" t="s">
        <v>101</v>
      </c>
      <c r="F9" s="628"/>
      <c r="G9" s="496" t="s">
        <v>547</v>
      </c>
    </row>
    <row r="10" spans="1:7" ht="14.25" customHeight="1" thickBot="1" x14ac:dyDescent="0.25">
      <c r="B10" s="494"/>
      <c r="C10" s="494"/>
      <c r="D10" s="494"/>
      <c r="E10" s="497">
        <v>43830</v>
      </c>
      <c r="F10" s="498">
        <v>43465</v>
      </c>
      <c r="G10" s="499">
        <v>43830</v>
      </c>
    </row>
    <row r="11" spans="1:7" ht="14.25" customHeight="1" x14ac:dyDescent="0.2">
      <c r="B11" s="500">
        <v>1</v>
      </c>
      <c r="C11" s="501" t="s">
        <v>548</v>
      </c>
      <c r="D11" s="502"/>
      <c r="E11" s="595">
        <v>12736.868</v>
      </c>
      <c r="F11" s="595">
        <v>11957.628000000001</v>
      </c>
      <c r="G11" s="503">
        <f>E11*8%</f>
        <v>1018.9494400000001</v>
      </c>
    </row>
    <row r="12" spans="1:7" ht="14.25" customHeight="1" x14ac:dyDescent="0.2">
      <c r="B12" s="504">
        <v>2</v>
      </c>
      <c r="C12" s="505" t="s">
        <v>549</v>
      </c>
      <c r="D12" s="506"/>
      <c r="E12" s="507">
        <v>12736.868</v>
      </c>
      <c r="F12" s="508">
        <v>11957.628000000001</v>
      </c>
      <c r="G12" s="509">
        <f t="shared" ref="G12:G17" si="0">E12*8%</f>
        <v>1018.9494400000001</v>
      </c>
    </row>
    <row r="13" spans="1:7" ht="14.25" customHeight="1" x14ac:dyDescent="0.2">
      <c r="B13" s="510">
        <v>6</v>
      </c>
      <c r="C13" s="511" t="s">
        <v>550</v>
      </c>
      <c r="D13" s="512"/>
      <c r="E13" s="513">
        <v>20.707000000000001</v>
      </c>
      <c r="F13" s="513">
        <v>16.126000000000001</v>
      </c>
      <c r="G13" s="509">
        <f t="shared" si="0"/>
        <v>1.65656</v>
      </c>
    </row>
    <row r="14" spans="1:7" ht="14.25" customHeight="1" x14ac:dyDescent="0.2">
      <c r="B14" s="510">
        <v>23</v>
      </c>
      <c r="C14" s="511" t="s">
        <v>551</v>
      </c>
      <c r="D14" s="514"/>
      <c r="E14" s="513">
        <v>1129.51</v>
      </c>
      <c r="F14" s="513">
        <v>1049.3800000000001</v>
      </c>
      <c r="G14" s="509">
        <f t="shared" si="0"/>
        <v>90.360799999999998</v>
      </c>
    </row>
    <row r="15" spans="1:7" ht="14.25" customHeight="1" x14ac:dyDescent="0.2">
      <c r="B15" s="515">
        <v>24</v>
      </c>
      <c r="C15" s="511" t="s">
        <v>552</v>
      </c>
      <c r="D15" s="514"/>
      <c r="E15" s="513">
        <v>1129.51</v>
      </c>
      <c r="F15" s="513">
        <v>1049.3800000000001</v>
      </c>
      <c r="G15" s="509">
        <f t="shared" si="0"/>
        <v>90.360799999999998</v>
      </c>
    </row>
    <row r="16" spans="1:7" ht="14.25" customHeight="1" x14ac:dyDescent="0.2">
      <c r="B16" s="515"/>
      <c r="C16" s="516" t="s">
        <v>553</v>
      </c>
      <c r="D16" s="517"/>
      <c r="E16" s="518"/>
      <c r="F16" s="518"/>
      <c r="G16" s="509">
        <f t="shared" si="0"/>
        <v>0</v>
      </c>
    </row>
    <row r="17" spans="2:7" ht="14.25" customHeight="1" thickBot="1" x14ac:dyDescent="0.25">
      <c r="B17" s="519">
        <v>29</v>
      </c>
      <c r="C17" s="520" t="s">
        <v>554</v>
      </c>
      <c r="D17" s="521"/>
      <c r="E17" s="522">
        <v>13887.085999999999</v>
      </c>
      <c r="F17" s="522">
        <v>13023.134</v>
      </c>
      <c r="G17" s="523">
        <f t="shared" si="0"/>
        <v>1110.9668799999999</v>
      </c>
    </row>
    <row r="18" spans="2:7" ht="14.25" customHeight="1" x14ac:dyDescent="0.2">
      <c r="B18" s="487"/>
      <c r="C18" s="449"/>
      <c r="D18" s="448"/>
      <c r="E18" s="488"/>
      <c r="F18" s="488"/>
      <c r="G18" s="488"/>
    </row>
    <row r="19" spans="2:7" ht="14.25" customHeight="1" x14ac:dyDescent="0.2">
      <c r="B19" s="487"/>
      <c r="C19" s="489"/>
      <c r="D19" s="489"/>
      <c r="E19" s="488"/>
      <c r="F19" s="488"/>
      <c r="G19" s="488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62"/>
  <sheetViews>
    <sheetView zoomScale="110" zoomScaleNormal="110" workbookViewId="0">
      <selection activeCell="G4" sqref="G4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11" width="11.42578125" style="21" customWidth="1"/>
    <col min="12" max="16384" width="11.42578125" style="21"/>
  </cols>
  <sheetData>
    <row r="1" spans="1:5" ht="18.75" customHeight="1" x14ac:dyDescent="0.2"/>
    <row r="2" spans="1:5" ht="18.75" customHeight="1" x14ac:dyDescent="0.2">
      <c r="A2" s="22" t="s">
        <v>145</v>
      </c>
      <c r="B2" s="22"/>
      <c r="C2" s="22"/>
    </row>
    <row r="3" spans="1:5" ht="14.25" customHeight="1" x14ac:dyDescent="0.2"/>
    <row r="4" spans="1:5" ht="14.25" customHeight="1" x14ac:dyDescent="0.2">
      <c r="B4" s="25" t="s">
        <v>648</v>
      </c>
      <c r="C4" s="25"/>
    </row>
    <row r="5" spans="1:5" ht="14.25" customHeight="1" x14ac:dyDescent="0.2">
      <c r="B5" s="524"/>
      <c r="C5" s="524"/>
      <c r="D5" s="442"/>
    </row>
    <row r="6" spans="1:5" x14ac:dyDescent="0.2">
      <c r="B6" s="525" t="s">
        <v>555</v>
      </c>
      <c r="C6" s="526"/>
      <c r="D6" s="527">
        <v>43830</v>
      </c>
      <c r="E6" s="528">
        <v>43465</v>
      </c>
    </row>
    <row r="7" spans="1:5" ht="14.25" customHeight="1" x14ac:dyDescent="0.2">
      <c r="B7" s="529" t="s">
        <v>556</v>
      </c>
      <c r="C7" s="530"/>
      <c r="D7" s="531"/>
      <c r="E7" s="532"/>
    </row>
    <row r="8" spans="1:5" ht="14.25" customHeight="1" x14ac:dyDescent="0.2">
      <c r="B8" s="529" t="s">
        <v>557</v>
      </c>
      <c r="C8" s="530"/>
      <c r="D8" s="533"/>
      <c r="E8" s="532"/>
    </row>
    <row r="9" spans="1:5" ht="14.25" customHeight="1" x14ac:dyDescent="0.2">
      <c r="B9" s="529" t="s">
        <v>558</v>
      </c>
      <c r="C9" s="530"/>
      <c r="D9" s="533"/>
      <c r="E9" s="532"/>
    </row>
    <row r="10" spans="1:5" ht="14.25" customHeight="1" x14ac:dyDescent="0.2">
      <c r="B10" s="529" t="s">
        <v>559</v>
      </c>
      <c r="C10" s="530"/>
      <c r="D10" s="533"/>
      <c r="E10" s="532"/>
    </row>
    <row r="11" spans="1:5" ht="14.25" customHeight="1" x14ac:dyDescent="0.2">
      <c r="B11" s="529" t="s">
        <v>560</v>
      </c>
      <c r="C11" s="530"/>
      <c r="D11" s="533"/>
      <c r="E11" s="532"/>
    </row>
    <row r="12" spans="1:5" ht="14.25" customHeight="1" x14ac:dyDescent="0.2">
      <c r="B12" s="529" t="s">
        <v>561</v>
      </c>
      <c r="C12" s="530"/>
      <c r="D12" s="533">
        <v>49.2</v>
      </c>
      <c r="E12" s="532">
        <v>36.869999999999997</v>
      </c>
    </row>
    <row r="13" spans="1:5" ht="14.25" customHeight="1" x14ac:dyDescent="0.2">
      <c r="B13" s="529" t="s">
        <v>562</v>
      </c>
      <c r="C13" s="530"/>
      <c r="D13" s="533"/>
      <c r="E13" s="532"/>
    </row>
    <row r="14" spans="1:5" ht="14.25" customHeight="1" x14ac:dyDescent="0.2">
      <c r="B14" s="529" t="s">
        <v>563</v>
      </c>
      <c r="C14" s="530"/>
      <c r="D14" s="533"/>
      <c r="E14" s="532"/>
    </row>
    <row r="15" spans="1:5" ht="14.25" customHeight="1" x14ac:dyDescent="0.2">
      <c r="B15" s="529" t="s">
        <v>564</v>
      </c>
      <c r="C15" s="530"/>
      <c r="D15" s="533"/>
      <c r="E15" s="532"/>
    </row>
    <row r="16" spans="1:5" ht="14.25" customHeight="1" x14ac:dyDescent="0.2">
      <c r="B16" s="529" t="s">
        <v>565</v>
      </c>
      <c r="C16" s="530"/>
      <c r="D16" s="533"/>
      <c r="E16" s="532"/>
    </row>
    <row r="17" spans="2:5" ht="14.25" customHeight="1" x14ac:dyDescent="0.2">
      <c r="B17" s="529" t="s">
        <v>566</v>
      </c>
      <c r="C17" s="530"/>
      <c r="D17" s="533"/>
      <c r="E17" s="532"/>
    </row>
    <row r="18" spans="2:5" ht="14.25" customHeight="1" x14ac:dyDescent="0.2">
      <c r="B18" s="529" t="s">
        <v>567</v>
      </c>
      <c r="C18" s="530"/>
      <c r="D18" s="533"/>
      <c r="E18" s="532"/>
    </row>
    <row r="19" spans="2:5" ht="14.25" customHeight="1" x14ac:dyDescent="0.2">
      <c r="B19" s="529" t="s">
        <v>568</v>
      </c>
      <c r="C19" s="530"/>
      <c r="D19" s="533"/>
      <c r="E19" s="532"/>
    </row>
    <row r="20" spans="2:5" ht="14.25" customHeight="1" x14ac:dyDescent="0.2">
      <c r="B20" s="529" t="s">
        <v>569</v>
      </c>
      <c r="C20" s="530"/>
      <c r="D20" s="533"/>
      <c r="E20" s="532"/>
    </row>
    <row r="21" spans="2:5" ht="14.25" customHeight="1" x14ac:dyDescent="0.2">
      <c r="B21" s="529" t="s">
        <v>570</v>
      </c>
      <c r="C21" s="530"/>
      <c r="D21" s="533"/>
      <c r="E21" s="532"/>
    </row>
    <row r="22" spans="2:5" ht="14.25" customHeight="1" x14ac:dyDescent="0.2">
      <c r="B22" s="529" t="s">
        <v>571</v>
      </c>
      <c r="C22" s="530"/>
      <c r="D22" s="533">
        <v>326.726</v>
      </c>
      <c r="E22" s="532">
        <v>243.79599999999999</v>
      </c>
    </row>
    <row r="23" spans="2:5" ht="14.25" customHeight="1" x14ac:dyDescent="0.2">
      <c r="B23" s="529" t="s">
        <v>572</v>
      </c>
      <c r="C23" s="530"/>
      <c r="D23" s="533">
        <v>493.28699999999998</v>
      </c>
      <c r="E23" s="532">
        <v>494.05599999999998</v>
      </c>
    </row>
    <row r="24" spans="2:5" ht="14.25" customHeight="1" x14ac:dyDescent="0.2">
      <c r="B24" s="529" t="s">
        <v>573</v>
      </c>
      <c r="C24" s="530"/>
      <c r="D24" s="533">
        <v>116.78700000000001</v>
      </c>
      <c r="E24" s="532">
        <v>128.78</v>
      </c>
    </row>
    <row r="25" spans="2:5" ht="14.25" customHeight="1" x14ac:dyDescent="0.2">
      <c r="B25" s="529" t="s">
        <v>574</v>
      </c>
      <c r="C25" s="530"/>
      <c r="D25" s="533">
        <v>25484.577000000001</v>
      </c>
      <c r="E25" s="532">
        <v>23275.789000000001</v>
      </c>
    </row>
    <row r="26" spans="2:5" ht="14.25" customHeight="1" x14ac:dyDescent="0.2">
      <c r="B26" s="529" t="s">
        <v>575</v>
      </c>
      <c r="C26" s="530"/>
      <c r="D26" s="533"/>
      <c r="E26" s="532"/>
    </row>
    <row r="27" spans="2:5" ht="14.25" customHeight="1" x14ac:dyDescent="0.2">
      <c r="B27" s="529" t="s">
        <v>576</v>
      </c>
      <c r="C27" s="530"/>
      <c r="D27" s="533"/>
      <c r="E27" s="532"/>
    </row>
    <row r="28" spans="2:5" ht="14.25" customHeight="1" x14ac:dyDescent="0.2">
      <c r="B28" s="529" t="s">
        <v>577</v>
      </c>
      <c r="C28" s="530"/>
      <c r="D28" s="533"/>
      <c r="E28" s="532"/>
    </row>
    <row r="29" spans="2:5" ht="14.25" customHeight="1" x14ac:dyDescent="0.2">
      <c r="B29" s="529" t="s">
        <v>578</v>
      </c>
      <c r="C29" s="530"/>
      <c r="D29" s="533"/>
      <c r="E29" s="532"/>
    </row>
    <row r="30" spans="2:5" ht="14.25" customHeight="1" x14ac:dyDescent="0.2">
      <c r="B30" s="529" t="s">
        <v>579</v>
      </c>
      <c r="C30" s="530"/>
      <c r="D30" s="533"/>
      <c r="E30" s="532"/>
    </row>
    <row r="31" spans="2:5" x14ac:dyDescent="0.2">
      <c r="B31" s="529" t="s">
        <v>580</v>
      </c>
      <c r="C31" s="530"/>
      <c r="D31" s="533"/>
      <c r="E31" s="532"/>
    </row>
    <row r="32" spans="2:5" x14ac:dyDescent="0.2">
      <c r="B32" s="529" t="s">
        <v>581</v>
      </c>
      <c r="C32" s="530"/>
      <c r="D32" s="533"/>
      <c r="E32" s="532"/>
    </row>
    <row r="33" spans="2:5" x14ac:dyDescent="0.2">
      <c r="B33" s="529" t="s">
        <v>582</v>
      </c>
      <c r="C33" s="530"/>
      <c r="D33" s="533">
        <v>-1.1910000000000001</v>
      </c>
      <c r="E33" s="532">
        <v>-0.98599999999999999</v>
      </c>
    </row>
    <row r="34" spans="2:5" x14ac:dyDescent="0.2">
      <c r="B34" s="529" t="s">
        <v>583</v>
      </c>
      <c r="C34" s="530"/>
      <c r="D34" s="533">
        <v>-1.1910000000000001</v>
      </c>
      <c r="E34" s="532">
        <v>-0.98599999999999999</v>
      </c>
    </row>
    <row r="35" spans="2:5" x14ac:dyDescent="0.2">
      <c r="B35" s="529" t="s">
        <v>584</v>
      </c>
      <c r="C35" s="530"/>
      <c r="D35" s="533">
        <f>SUM(D7:D33)</f>
        <v>26469.386000000002</v>
      </c>
      <c r="E35" s="532">
        <f>SUM(E7:E33)</f>
        <v>24178.305</v>
      </c>
    </row>
    <row r="36" spans="2:5" x14ac:dyDescent="0.2">
      <c r="B36" s="529" t="s">
        <v>585</v>
      </c>
      <c r="C36" s="530"/>
      <c r="D36" s="533">
        <v>26469.395</v>
      </c>
      <c r="E36" s="532">
        <f>SUM(E7:E32,E34)</f>
        <v>24178.305</v>
      </c>
    </row>
    <row r="37" spans="2:5" x14ac:dyDescent="0.2">
      <c r="B37" s="534" t="s">
        <v>586</v>
      </c>
      <c r="C37" s="526"/>
      <c r="D37" s="535"/>
      <c r="E37" s="536"/>
    </row>
    <row r="38" spans="2:5" x14ac:dyDescent="0.2">
      <c r="B38" s="529" t="s">
        <v>587</v>
      </c>
      <c r="C38" s="530"/>
      <c r="D38" s="533">
        <v>2668.7240000000002</v>
      </c>
      <c r="E38" s="532">
        <v>2469.252</v>
      </c>
    </row>
    <row r="39" spans="2:5" x14ac:dyDescent="0.2">
      <c r="B39" s="529" t="s">
        <v>588</v>
      </c>
      <c r="C39" s="530"/>
      <c r="D39" s="533">
        <v>2668.7240000000002</v>
      </c>
      <c r="E39" s="532">
        <v>2469.252</v>
      </c>
    </row>
    <row r="40" spans="2:5" x14ac:dyDescent="0.2">
      <c r="B40" s="534" t="s">
        <v>589</v>
      </c>
      <c r="C40" s="526"/>
      <c r="D40" s="535"/>
      <c r="E40" s="536"/>
    </row>
    <row r="41" spans="2:5" x14ac:dyDescent="0.2">
      <c r="B41" s="529" t="s">
        <v>589</v>
      </c>
      <c r="C41" s="530"/>
      <c r="D41" s="604">
        <v>0.1008</v>
      </c>
      <c r="E41" s="537">
        <v>0.1021</v>
      </c>
    </row>
    <row r="42" spans="2:5" x14ac:dyDescent="0.2">
      <c r="B42" s="538" t="s">
        <v>590</v>
      </c>
      <c r="C42" s="539"/>
      <c r="D42" s="552">
        <v>0.1008</v>
      </c>
      <c r="E42" s="540">
        <v>0.1021</v>
      </c>
    </row>
    <row r="43" spans="2:5" x14ac:dyDescent="0.2">
      <c r="B43" s="424"/>
      <c r="C43" s="424"/>
      <c r="D43" s="541"/>
      <c r="E43" s="542"/>
    </row>
    <row r="44" spans="2:5" x14ac:dyDescent="0.2">
      <c r="B44" s="424"/>
      <c r="C44" s="424"/>
      <c r="D44" s="541"/>
      <c r="E44" s="542"/>
    </row>
    <row r="45" spans="2:5" x14ac:dyDescent="0.2">
      <c r="B45" s="543" t="s">
        <v>591</v>
      </c>
      <c r="C45" s="544"/>
      <c r="D45" s="527">
        <v>43830</v>
      </c>
      <c r="E45" s="527">
        <v>43465</v>
      </c>
    </row>
    <row r="46" spans="2:5" x14ac:dyDescent="0.2">
      <c r="B46" s="545" t="s">
        <v>584</v>
      </c>
      <c r="C46" s="546"/>
      <c r="D46" s="547">
        <f>D36</f>
        <v>26469.395</v>
      </c>
      <c r="E46" s="548"/>
    </row>
    <row r="47" spans="2:5" x14ac:dyDescent="0.2">
      <c r="B47" s="529" t="s">
        <v>587</v>
      </c>
      <c r="C47" s="549"/>
      <c r="D47" s="533">
        <f>D39</f>
        <v>2668.7240000000002</v>
      </c>
      <c r="E47" s="550"/>
    </row>
    <row r="48" spans="2:5" x14ac:dyDescent="0.2">
      <c r="B48" s="538" t="s">
        <v>589</v>
      </c>
      <c r="C48" s="551"/>
      <c r="D48" s="552">
        <f>D47/D46</f>
        <v>0.10082300709933113</v>
      </c>
      <c r="E48" s="553"/>
    </row>
    <row r="49" spans="2:8" x14ac:dyDescent="0.2">
      <c r="B49" s="25"/>
      <c r="C49" s="25"/>
    </row>
    <row r="50" spans="2:8" x14ac:dyDescent="0.2">
      <c r="B50" s="25"/>
      <c r="C50" s="25"/>
    </row>
    <row r="51" spans="2:8" x14ac:dyDescent="0.2">
      <c r="B51" s="25"/>
      <c r="C51" s="25"/>
    </row>
    <row r="52" spans="2:8" x14ac:dyDescent="0.2">
      <c r="B52" s="25"/>
      <c r="C52" s="25"/>
    </row>
    <row r="53" spans="2:8" x14ac:dyDescent="0.2">
      <c r="B53" s="25"/>
      <c r="C53" s="25"/>
    </row>
    <row r="54" spans="2:8" x14ac:dyDescent="0.2">
      <c r="B54" s="25"/>
      <c r="C54" s="25"/>
    </row>
    <row r="55" spans="2:8" x14ac:dyDescent="0.2">
      <c r="B55" s="25"/>
      <c r="C55" s="25"/>
    </row>
    <row r="56" spans="2:8" x14ac:dyDescent="0.2">
      <c r="B56" s="25"/>
      <c r="C56" s="25"/>
    </row>
    <row r="57" spans="2:8" x14ac:dyDescent="0.2">
      <c r="B57" s="25"/>
      <c r="C57" s="25"/>
    </row>
    <row r="58" spans="2:8" x14ac:dyDescent="0.2">
      <c r="B58" s="25"/>
      <c r="C58" s="25"/>
    </row>
    <row r="59" spans="2:8" x14ac:dyDescent="0.2">
      <c r="B59" s="25"/>
      <c r="C59" s="25"/>
    </row>
    <row r="60" spans="2:8" x14ac:dyDescent="0.2">
      <c r="B60" s="25"/>
      <c r="C60" s="25"/>
    </row>
    <row r="61" spans="2:8" x14ac:dyDescent="0.2">
      <c r="B61" s="25"/>
      <c r="C61" s="25"/>
    </row>
    <row r="62" spans="2:8" x14ac:dyDescent="0.2">
      <c r="B62" s="23"/>
      <c r="C62" s="23"/>
      <c r="D62" s="24"/>
      <c r="E62" s="24"/>
      <c r="F62" s="24"/>
      <c r="G62" s="24"/>
      <c r="H62" s="24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50"/>
  <sheetViews>
    <sheetView topLeftCell="A4" zoomScale="120" zoomScaleNormal="120" workbookViewId="0">
      <selection activeCell="H5" sqref="H5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12" width="11.42578125" style="21" customWidth="1"/>
    <col min="13" max="16384" width="11.42578125" style="21"/>
  </cols>
  <sheetData>
    <row r="1" spans="1:7" ht="18.75" customHeight="1" x14ac:dyDescent="0.2"/>
    <row r="2" spans="1:7" ht="18.75" customHeight="1" x14ac:dyDescent="0.2">
      <c r="A2" s="22" t="s">
        <v>203</v>
      </c>
      <c r="B2" s="22"/>
      <c r="C2" s="22"/>
      <c r="D2" s="22"/>
      <c r="E2" s="22"/>
    </row>
    <row r="3" spans="1:7" ht="14.25" customHeight="1" x14ac:dyDescent="0.2">
      <c r="G3" s="21" t="s">
        <v>694</v>
      </c>
    </row>
    <row r="4" spans="1:7" ht="14.25" customHeight="1" x14ac:dyDescent="0.2">
      <c r="B4" s="25" t="s">
        <v>461</v>
      </c>
      <c r="C4" s="177"/>
      <c r="D4" s="177"/>
      <c r="E4" s="25"/>
    </row>
    <row r="5" spans="1:7" ht="14.25" customHeight="1" thickBot="1" x14ac:dyDescent="0.25">
      <c r="B5" s="25"/>
      <c r="C5" s="25"/>
      <c r="D5" s="25"/>
      <c r="E5" s="25"/>
    </row>
    <row r="6" spans="1:7" ht="18.75" thickBot="1" x14ac:dyDescent="0.25">
      <c r="B6" s="252"/>
      <c r="C6" s="252"/>
      <c r="D6" s="252"/>
      <c r="E6" s="122"/>
      <c r="F6" s="253" t="s">
        <v>149</v>
      </c>
    </row>
    <row r="7" spans="1:7" ht="14.25" customHeight="1" x14ac:dyDescent="0.2">
      <c r="B7" s="124" t="s">
        <v>152</v>
      </c>
      <c r="C7" s="344" t="s">
        <v>151</v>
      </c>
      <c r="D7" s="251"/>
      <c r="E7" s="338"/>
      <c r="F7" s="347">
        <v>13887.085999999999</v>
      </c>
    </row>
    <row r="8" spans="1:7" ht="14.25" customHeight="1" x14ac:dyDescent="0.2">
      <c r="B8" s="117" t="s">
        <v>153</v>
      </c>
      <c r="C8" s="261"/>
      <c r="D8" s="342" t="s">
        <v>164</v>
      </c>
      <c r="E8" s="339"/>
      <c r="F8" s="347"/>
    </row>
    <row r="9" spans="1:7" ht="14.25" customHeight="1" x14ac:dyDescent="0.2">
      <c r="B9" s="173" t="s">
        <v>154</v>
      </c>
      <c r="C9" s="266"/>
      <c r="D9" s="343" t="s">
        <v>165</v>
      </c>
      <c r="E9" s="340"/>
      <c r="F9" s="347">
        <v>12736.868</v>
      </c>
    </row>
    <row r="10" spans="1:7" ht="14.25" customHeight="1" x14ac:dyDescent="0.2">
      <c r="B10" s="173" t="s">
        <v>155</v>
      </c>
      <c r="C10" s="178"/>
      <c r="D10" s="264"/>
      <c r="E10" s="340" t="s">
        <v>61</v>
      </c>
      <c r="F10" s="347">
        <v>46.26</v>
      </c>
    </row>
    <row r="11" spans="1:7" ht="14.25" customHeight="1" x14ac:dyDescent="0.2">
      <c r="B11" s="173" t="s">
        <v>156</v>
      </c>
      <c r="C11" s="178"/>
      <c r="D11" s="264"/>
      <c r="E11" s="340" t="s">
        <v>166</v>
      </c>
      <c r="F11" s="347"/>
    </row>
    <row r="12" spans="1:7" ht="14.25" customHeight="1" x14ac:dyDescent="0.2">
      <c r="B12" s="173" t="s">
        <v>157</v>
      </c>
      <c r="C12" s="178"/>
      <c r="D12" s="264"/>
      <c r="E12" s="340" t="s">
        <v>167</v>
      </c>
      <c r="F12" s="347">
        <v>48.671999999999997</v>
      </c>
    </row>
    <row r="13" spans="1:7" ht="14.25" customHeight="1" x14ac:dyDescent="0.2">
      <c r="B13" s="173" t="s">
        <v>158</v>
      </c>
      <c r="C13" s="178"/>
      <c r="D13" s="264"/>
      <c r="E13" s="340" t="s">
        <v>55</v>
      </c>
      <c r="F13" s="347">
        <v>252.91200000000001</v>
      </c>
    </row>
    <row r="14" spans="1:7" ht="14.25" customHeight="1" x14ac:dyDescent="0.2">
      <c r="B14" s="173" t="s">
        <v>159</v>
      </c>
      <c r="C14" s="178"/>
      <c r="D14" s="264"/>
      <c r="E14" s="340" t="s">
        <v>168</v>
      </c>
      <c r="F14" s="347">
        <v>8629.9539999999997</v>
      </c>
    </row>
    <row r="15" spans="1:7" ht="14.25" customHeight="1" x14ac:dyDescent="0.2">
      <c r="B15" s="173" t="s">
        <v>160</v>
      </c>
      <c r="C15" s="178"/>
      <c r="D15" s="264"/>
      <c r="E15" s="340" t="s">
        <v>169</v>
      </c>
      <c r="F15" s="347">
        <v>1746.412</v>
      </c>
    </row>
    <row r="16" spans="1:7" ht="14.25" customHeight="1" x14ac:dyDescent="0.2">
      <c r="B16" s="173" t="s">
        <v>161</v>
      </c>
      <c r="C16" s="178"/>
      <c r="D16" s="264"/>
      <c r="E16" s="340" t="s">
        <v>170</v>
      </c>
      <c r="F16" s="347">
        <v>1325.2349999999999</v>
      </c>
    </row>
    <row r="17" spans="2:6" ht="14.25" customHeight="1" x14ac:dyDescent="0.2">
      <c r="B17" s="173" t="s">
        <v>162</v>
      </c>
      <c r="C17" s="178"/>
      <c r="D17" s="264"/>
      <c r="E17" s="340" t="s">
        <v>60</v>
      </c>
      <c r="F17" s="347">
        <v>107.006</v>
      </c>
    </row>
    <row r="18" spans="2:6" ht="14.25" customHeight="1" thickBot="1" x14ac:dyDescent="0.25">
      <c r="B18" s="172" t="s">
        <v>163</v>
      </c>
      <c r="C18" s="179"/>
      <c r="D18" s="265"/>
      <c r="E18" s="341" t="s">
        <v>171</v>
      </c>
      <c r="F18" s="347">
        <v>580.41399999999999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25"/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9" x14ac:dyDescent="0.2">
      <c r="B49" s="25"/>
      <c r="C49" s="25"/>
      <c r="D49" s="25"/>
      <c r="E49" s="25"/>
    </row>
    <row r="50" spans="2:9" x14ac:dyDescent="0.2">
      <c r="B50" s="23"/>
      <c r="C50" s="23"/>
      <c r="D50" s="23"/>
      <c r="E50" s="23"/>
      <c r="F50" s="24"/>
      <c r="G50" s="24"/>
      <c r="H50" s="24"/>
      <c r="I50" s="2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Christine C. Olsen</cp:lastModifiedBy>
  <dcterms:created xsi:type="dcterms:W3CDTF">2017-12-01T09:54:14Z</dcterms:created>
  <dcterms:modified xsi:type="dcterms:W3CDTF">2020-05-08T08:14:20Z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623a5b-a978-4e1c-9eab-3c139807aa88_Enabled">
    <vt:lpwstr>True</vt:lpwstr>
  </property>
  <property fmtid="{D5CDD505-2E9C-101B-9397-08002B2CF9AE}" pid="3" name="MSIP_Label_47623a5b-a978-4e1c-9eab-3c139807aa88_SiteId">
    <vt:lpwstr>491e8cc4-2204-4312-8565-17f85046df01</vt:lpwstr>
  </property>
  <property fmtid="{D5CDD505-2E9C-101B-9397-08002B2CF9AE}" pid="4" name="MSIP_Label_47623a5b-a978-4e1c-9eab-3c139807aa88_Owner">
    <vt:lpwstr>christine.c.olsen@sb1telemark.no</vt:lpwstr>
  </property>
  <property fmtid="{D5CDD505-2E9C-101B-9397-08002B2CF9AE}" pid="5" name="MSIP_Label_47623a5b-a978-4e1c-9eab-3c139807aa88_SetDate">
    <vt:lpwstr>2020-01-03T09:12:19.0247608Z</vt:lpwstr>
  </property>
  <property fmtid="{D5CDD505-2E9C-101B-9397-08002B2CF9AE}" pid="6" name="MSIP_Label_47623a5b-a978-4e1c-9eab-3c139807aa88_Name">
    <vt:lpwstr>Intern</vt:lpwstr>
  </property>
  <property fmtid="{D5CDD505-2E9C-101B-9397-08002B2CF9AE}" pid="7" name="MSIP_Label_47623a5b-a978-4e1c-9eab-3c139807aa88_Application">
    <vt:lpwstr>Microsoft Azure Information Protection</vt:lpwstr>
  </property>
  <property fmtid="{D5CDD505-2E9C-101B-9397-08002B2CF9AE}" pid="8" name="MSIP_Label_47623a5b-a978-4e1c-9eab-3c139807aa88_ActionId">
    <vt:lpwstr>0a3077f0-11d1-4124-bdad-c545d17cb2f8</vt:lpwstr>
  </property>
  <property fmtid="{D5CDD505-2E9C-101B-9397-08002B2CF9AE}" pid="9" name="MSIP_Label_47623a5b-a978-4e1c-9eab-3c139807aa88_Extended_MSFT_Method">
    <vt:lpwstr>Automatic</vt:lpwstr>
  </property>
  <property fmtid="{D5CDD505-2E9C-101B-9397-08002B2CF9AE}" pid="10" name="MSIP_Label_a6bbb656-d874-4510-9dac-108758d8ee49_Enabled">
    <vt:lpwstr>True</vt:lpwstr>
  </property>
  <property fmtid="{D5CDD505-2E9C-101B-9397-08002B2CF9AE}" pid="11" name="MSIP_Label_a6bbb656-d874-4510-9dac-108758d8ee49_SiteId">
    <vt:lpwstr>491e8cc4-2204-4312-8565-17f85046df01</vt:lpwstr>
  </property>
  <property fmtid="{D5CDD505-2E9C-101B-9397-08002B2CF9AE}" pid="12" name="MSIP_Label_a6bbb656-d874-4510-9dac-108758d8ee49_Owner">
    <vt:lpwstr>christine.c.olsen@sb1telemark.no</vt:lpwstr>
  </property>
  <property fmtid="{D5CDD505-2E9C-101B-9397-08002B2CF9AE}" pid="13" name="MSIP_Label_a6bbb656-d874-4510-9dac-108758d8ee49_SetDate">
    <vt:lpwstr>2020-01-03T09:12:19.0247608Z</vt:lpwstr>
  </property>
  <property fmtid="{D5CDD505-2E9C-101B-9397-08002B2CF9AE}" pid="14" name="MSIP_Label_a6bbb656-d874-4510-9dac-108758d8ee49_Name">
    <vt:lpwstr>Intern</vt:lpwstr>
  </property>
  <property fmtid="{D5CDD505-2E9C-101B-9397-08002B2CF9AE}" pid="15" name="MSIP_Label_a6bbb656-d874-4510-9dac-108758d8ee49_Application">
    <vt:lpwstr>Microsoft Azure Information Protection</vt:lpwstr>
  </property>
  <property fmtid="{D5CDD505-2E9C-101B-9397-08002B2CF9AE}" pid="16" name="MSIP_Label_a6bbb656-d874-4510-9dac-108758d8ee49_ActionId">
    <vt:lpwstr>0a3077f0-11d1-4124-bdad-c545d17cb2f8</vt:lpwstr>
  </property>
  <property fmtid="{D5CDD505-2E9C-101B-9397-08002B2CF9AE}" pid="17" name="MSIP_Label_a6bbb656-d874-4510-9dac-108758d8ee49_Parent">
    <vt:lpwstr>47623a5b-a978-4e1c-9eab-3c139807aa88</vt:lpwstr>
  </property>
  <property fmtid="{D5CDD505-2E9C-101B-9397-08002B2CF9AE}" pid="18" name="MSIP_Label_a6bbb656-d874-4510-9dac-108758d8ee49_Extended_MSFT_Method">
    <vt:lpwstr>Automatic</vt:lpwstr>
  </property>
  <property fmtid="{D5CDD505-2E9C-101B-9397-08002B2CF9AE}" pid="19" name="Sensitivity">
    <vt:lpwstr>Intern Intern</vt:lpwstr>
  </property>
</Properties>
</file>